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ля  сайта\16.09.2022 Для проверки НОКО\"/>
    </mc:Choice>
  </mc:AlternateContent>
  <bookViews>
    <workbookView xWindow="0" yWindow="0" windowWidth="28800" windowHeight="11745" activeTab="2"/>
  </bookViews>
  <sheets>
    <sheet name="НХТ" sheetId="7" r:id="rId1"/>
    <sheet name="ДИЗ" sheetId="4" r:id="rId2"/>
    <sheet name="СКД" sheetId="8" r:id="rId3"/>
    <sheet name="Библиотековед" sheetId="5" r:id="rId4"/>
    <sheet name="Музобр" sheetId="6" r:id="rId5"/>
    <sheet name="Пед.доп.обр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9" l="1"/>
  <c r="N7" i="9" l="1"/>
  <c r="N6" i="9"/>
  <c r="T13" i="9"/>
  <c r="S13" i="9"/>
  <c r="R13" i="9"/>
  <c r="Q13" i="9"/>
  <c r="K13" i="9"/>
  <c r="F13" i="9"/>
  <c r="P13" i="9" s="1"/>
  <c r="T12" i="9"/>
  <c r="Q12" i="9"/>
  <c r="S12" i="9"/>
  <c r="M11" i="9"/>
  <c r="K12" i="9"/>
  <c r="K11" i="9" s="1"/>
  <c r="F12" i="9"/>
  <c r="O11" i="9"/>
  <c r="N11" i="9"/>
  <c r="L11" i="9"/>
  <c r="J11" i="9"/>
  <c r="I11" i="9"/>
  <c r="H11" i="9"/>
  <c r="G11" i="9"/>
  <c r="E11" i="9"/>
  <c r="D11" i="9"/>
  <c r="C11" i="9"/>
  <c r="B11" i="9"/>
  <c r="T8" i="9"/>
  <c r="S8" i="9"/>
  <c r="R8" i="9"/>
  <c r="Q8" i="9"/>
  <c r="K8" i="9"/>
  <c r="F8" i="9"/>
  <c r="P8" i="9" s="1"/>
  <c r="T7" i="9"/>
  <c r="T6" i="9" s="1"/>
  <c r="S7" i="9"/>
  <c r="R7" i="9"/>
  <c r="Q7" i="9"/>
  <c r="F7" i="9"/>
  <c r="O6" i="9"/>
  <c r="M6" i="9"/>
  <c r="L6" i="9"/>
  <c r="J6" i="9"/>
  <c r="I6" i="9"/>
  <c r="H6" i="9"/>
  <c r="G6" i="9"/>
  <c r="E6" i="9"/>
  <c r="D6" i="9"/>
  <c r="C6" i="9"/>
  <c r="B6" i="9"/>
  <c r="P4" i="9"/>
  <c r="A1" i="9"/>
  <c r="M13" i="8"/>
  <c r="O8" i="4"/>
  <c r="N7" i="6"/>
  <c r="F11" i="9" l="1"/>
  <c r="K7" i="9"/>
  <c r="K6" i="9" s="1"/>
  <c r="T11" i="9"/>
  <c r="P7" i="9"/>
  <c r="F6" i="9"/>
  <c r="S6" i="9"/>
  <c r="S11" i="9"/>
  <c r="P11" i="9"/>
  <c r="Q11" i="9"/>
  <c r="Q6" i="9"/>
  <c r="R6" i="9"/>
  <c r="P12" i="9"/>
  <c r="R12" i="9"/>
  <c r="R11" i="9" s="1"/>
  <c r="N7" i="5"/>
  <c r="M12" i="8"/>
  <c r="O12" i="8"/>
  <c r="N12" i="8"/>
  <c r="E11" i="7"/>
  <c r="D11" i="7"/>
  <c r="P6" i="9" l="1"/>
  <c r="T13" i="8"/>
  <c r="S13" i="8"/>
  <c r="R13" i="8"/>
  <c r="Q13" i="8"/>
  <c r="K13" i="8"/>
  <c r="F13" i="8"/>
  <c r="T12" i="8"/>
  <c r="S12" i="8"/>
  <c r="R12" i="8"/>
  <c r="Q12" i="8"/>
  <c r="K12" i="8"/>
  <c r="F12" i="8"/>
  <c r="O11" i="8"/>
  <c r="N11" i="8"/>
  <c r="M11" i="8"/>
  <c r="L11" i="8"/>
  <c r="J11" i="8"/>
  <c r="I11" i="8"/>
  <c r="H11" i="8"/>
  <c r="G11" i="8"/>
  <c r="E11" i="8"/>
  <c r="D11" i="8"/>
  <c r="C11" i="8"/>
  <c r="B11" i="8"/>
  <c r="E6" i="8"/>
  <c r="H6" i="7"/>
  <c r="I6" i="7"/>
  <c r="J6" i="7"/>
  <c r="H10" i="7"/>
  <c r="I10" i="7"/>
  <c r="J10" i="7"/>
  <c r="F11" i="8" l="1"/>
  <c r="Q11" i="8"/>
  <c r="R11" i="8"/>
  <c r="K11" i="8"/>
  <c r="P11" i="8" s="1"/>
  <c r="P13" i="8"/>
  <c r="P12" i="8"/>
  <c r="T11" i="8"/>
  <c r="S11" i="8"/>
  <c r="C13" i="7"/>
  <c r="D13" i="7"/>
  <c r="E13" i="7"/>
  <c r="G13" i="7"/>
  <c r="H13" i="7"/>
  <c r="I13" i="7"/>
  <c r="J13" i="7"/>
  <c r="L13" i="7"/>
  <c r="M13" i="7"/>
  <c r="N13" i="7"/>
  <c r="O13" i="7"/>
  <c r="B13" i="7"/>
  <c r="T12" i="7" l="1"/>
  <c r="S12" i="7"/>
  <c r="R12" i="7"/>
  <c r="Q12" i="7"/>
  <c r="P12" i="7"/>
  <c r="K12" i="7"/>
  <c r="F12" i="7"/>
  <c r="T11" i="7"/>
  <c r="T10" i="7" s="1"/>
  <c r="S11" i="7"/>
  <c r="S10" i="7" s="1"/>
  <c r="R11" i="7"/>
  <c r="Q11" i="7"/>
  <c r="K11" i="7"/>
  <c r="F11" i="7"/>
  <c r="F10" i="7" s="1"/>
  <c r="R10" i="7"/>
  <c r="O10" i="7"/>
  <c r="N10" i="7"/>
  <c r="M10" i="7"/>
  <c r="L10" i="7"/>
  <c r="G10" i="7"/>
  <c r="E10" i="7"/>
  <c r="D10" i="7"/>
  <c r="C10" i="7"/>
  <c r="B10" i="7"/>
  <c r="T8" i="8"/>
  <c r="S8" i="8"/>
  <c r="R8" i="8"/>
  <c r="Q8" i="8"/>
  <c r="K8" i="8"/>
  <c r="K6" i="8" s="1"/>
  <c r="F8" i="8"/>
  <c r="T7" i="8"/>
  <c r="S7" i="8"/>
  <c r="S6" i="8" s="1"/>
  <c r="R7" i="8"/>
  <c r="Q7" i="8"/>
  <c r="K7" i="8"/>
  <c r="F7" i="8"/>
  <c r="O6" i="8"/>
  <c r="N6" i="8"/>
  <c r="M6" i="8"/>
  <c r="L6" i="8"/>
  <c r="J6" i="8"/>
  <c r="I6" i="8"/>
  <c r="H6" i="8"/>
  <c r="G6" i="8"/>
  <c r="D6" i="8"/>
  <c r="C6" i="8"/>
  <c r="B6" i="8"/>
  <c r="P4" i="8"/>
  <c r="A1" i="8"/>
  <c r="T8" i="7"/>
  <c r="S8" i="7"/>
  <c r="R8" i="7"/>
  <c r="Q8" i="7"/>
  <c r="K8" i="7"/>
  <c r="F8" i="7"/>
  <c r="P8" i="7" s="1"/>
  <c r="T7" i="7"/>
  <c r="S7" i="7"/>
  <c r="S13" i="7" s="1"/>
  <c r="R7" i="7"/>
  <c r="R13" i="7" s="1"/>
  <c r="Q7" i="7"/>
  <c r="K7" i="7"/>
  <c r="K13" i="7" s="1"/>
  <c r="F7" i="7"/>
  <c r="O6" i="7"/>
  <c r="N6" i="7"/>
  <c r="M6" i="7"/>
  <c r="L6" i="7"/>
  <c r="G6" i="7"/>
  <c r="E6" i="7"/>
  <c r="D6" i="7"/>
  <c r="C6" i="7"/>
  <c r="B6" i="7"/>
  <c r="P4" i="7"/>
  <c r="A1" i="7"/>
  <c r="Q7" i="4"/>
  <c r="K8" i="4"/>
  <c r="K7" i="4"/>
  <c r="F8" i="4"/>
  <c r="F7" i="4"/>
  <c r="C6" i="4"/>
  <c r="B6" i="4"/>
  <c r="T8" i="4"/>
  <c r="P8" i="8" l="1"/>
  <c r="P7" i="8"/>
  <c r="R6" i="8"/>
  <c r="P7" i="4"/>
  <c r="T6" i="8"/>
  <c r="Q6" i="8"/>
  <c r="Q13" i="7"/>
  <c r="F6" i="7"/>
  <c r="F13" i="7"/>
  <c r="T6" i="7"/>
  <c r="T13" i="7"/>
  <c r="P11" i="7"/>
  <c r="Q10" i="7"/>
  <c r="K10" i="7"/>
  <c r="P10" i="7" s="1"/>
  <c r="F6" i="8"/>
  <c r="P6" i="8" s="1"/>
  <c r="R6" i="7"/>
  <c r="P7" i="7"/>
  <c r="Q6" i="7"/>
  <c r="S6" i="7"/>
  <c r="K6" i="7"/>
  <c r="P6" i="7" s="1"/>
  <c r="Q7" i="6"/>
  <c r="F15" i="6"/>
  <c r="E15" i="6"/>
  <c r="D15" i="6"/>
  <c r="C15" i="6"/>
  <c r="B15" i="6"/>
  <c r="E14" i="6"/>
  <c r="E13" i="6" s="1"/>
  <c r="D14" i="6"/>
  <c r="C14" i="6"/>
  <c r="C13" i="6" s="1"/>
  <c r="B14" i="6"/>
  <c r="P11" i="6"/>
  <c r="T10" i="6"/>
  <c r="S10" i="6"/>
  <c r="R10" i="6"/>
  <c r="Q10" i="6"/>
  <c r="K10" i="6"/>
  <c r="F10" i="6"/>
  <c r="T9" i="6"/>
  <c r="S9" i="6"/>
  <c r="R9" i="6"/>
  <c r="Q9" i="6"/>
  <c r="K9" i="6"/>
  <c r="T8" i="6"/>
  <c r="S8" i="6"/>
  <c r="R8" i="6"/>
  <c r="Q8" i="6"/>
  <c r="K8" i="6"/>
  <c r="P8" i="6" s="1"/>
  <c r="F8" i="6"/>
  <c r="T7" i="6"/>
  <c r="S7" i="6"/>
  <c r="R7" i="6"/>
  <c r="K7" i="6"/>
  <c r="F7" i="6"/>
  <c r="F6" i="6" s="1"/>
  <c r="O6" i="6"/>
  <c r="N6" i="6"/>
  <c r="M6" i="6"/>
  <c r="L6" i="6"/>
  <c r="J6" i="6"/>
  <c r="I6" i="6"/>
  <c r="H6" i="6"/>
  <c r="G6" i="6"/>
  <c r="E6" i="6"/>
  <c r="D6" i="6"/>
  <c r="C6" i="6"/>
  <c r="B6" i="6"/>
  <c r="P4" i="6"/>
  <c r="A1" i="6"/>
  <c r="P13" i="7" l="1"/>
  <c r="R6" i="6"/>
  <c r="C12" i="6" s="1"/>
  <c r="K15" i="6"/>
  <c r="S6" i="6"/>
  <c r="D12" i="6" s="1"/>
  <c r="K14" i="6"/>
  <c r="F14" i="6"/>
  <c r="F13" i="6" s="1"/>
  <c r="D13" i="6"/>
  <c r="T6" i="6"/>
  <c r="E12" i="6" s="1"/>
  <c r="B13" i="6"/>
  <c r="Q6" i="6"/>
  <c r="B12" i="6" s="1"/>
  <c r="K6" i="6"/>
  <c r="P6" i="6" s="1"/>
  <c r="P7" i="6"/>
  <c r="F9" i="6"/>
  <c r="P9" i="6" s="1"/>
  <c r="P10" i="6"/>
  <c r="S7" i="5"/>
  <c r="Q7" i="5"/>
  <c r="E15" i="5"/>
  <c r="D15" i="5"/>
  <c r="C15" i="5"/>
  <c r="B15" i="5"/>
  <c r="E14" i="5"/>
  <c r="E13" i="5" s="1"/>
  <c r="D14" i="5"/>
  <c r="D13" i="5" s="1"/>
  <c r="C14" i="5"/>
  <c r="B14" i="5"/>
  <c r="B13" i="5" s="1"/>
  <c r="P11" i="5"/>
  <c r="T10" i="5"/>
  <c r="S10" i="5"/>
  <c r="R10" i="5"/>
  <c r="Q10" i="5"/>
  <c r="K10" i="5"/>
  <c r="F10" i="5"/>
  <c r="F9" i="5" s="1"/>
  <c r="T9" i="5"/>
  <c r="R9" i="5"/>
  <c r="K9" i="5"/>
  <c r="S9" i="5"/>
  <c r="Q9" i="5"/>
  <c r="T8" i="5"/>
  <c r="S8" i="5"/>
  <c r="R8" i="5"/>
  <c r="Q8" i="5"/>
  <c r="K8" i="5"/>
  <c r="K15" i="5" s="1"/>
  <c r="F8" i="5"/>
  <c r="F15" i="5" s="1"/>
  <c r="T7" i="5"/>
  <c r="R7" i="5"/>
  <c r="K7" i="5"/>
  <c r="K6" i="5" s="1"/>
  <c r="F7" i="5"/>
  <c r="F6" i="5" s="1"/>
  <c r="O6" i="5"/>
  <c r="N6" i="5"/>
  <c r="M6" i="5"/>
  <c r="L6" i="5"/>
  <c r="J6" i="5"/>
  <c r="I6" i="5"/>
  <c r="H6" i="5"/>
  <c r="G6" i="5"/>
  <c r="E6" i="5"/>
  <c r="D6" i="5"/>
  <c r="C6" i="5"/>
  <c r="B6" i="5"/>
  <c r="P4" i="5"/>
  <c r="A1" i="5"/>
  <c r="K13" i="6" l="1"/>
  <c r="K14" i="5"/>
  <c r="K13" i="5" s="1"/>
  <c r="P7" i="5"/>
  <c r="R6" i="5"/>
  <c r="C12" i="5" s="1"/>
  <c r="P10" i="5"/>
  <c r="S6" i="5"/>
  <c r="D12" i="5" s="1"/>
  <c r="Q6" i="5"/>
  <c r="B12" i="5" s="1"/>
  <c r="C13" i="5"/>
  <c r="T6" i="5"/>
  <c r="E12" i="5" s="1"/>
  <c r="P6" i="5"/>
  <c r="F14" i="5"/>
  <c r="F13" i="5" s="1"/>
  <c r="P9" i="5"/>
  <c r="P8" i="5"/>
  <c r="S7" i="4"/>
  <c r="R7" i="4"/>
  <c r="T7" i="4"/>
  <c r="R8" i="4"/>
  <c r="S8" i="4"/>
  <c r="Q8" i="4"/>
  <c r="J6" i="4"/>
  <c r="I6" i="4"/>
  <c r="H6" i="4"/>
  <c r="G6" i="4"/>
  <c r="O6" i="4"/>
  <c r="N6" i="4"/>
  <c r="M6" i="4"/>
  <c r="L6" i="4"/>
  <c r="E6" i="4" l="1"/>
  <c r="D6" i="4"/>
  <c r="A1" i="4"/>
  <c r="T6" i="4" l="1"/>
  <c r="S6" i="4"/>
  <c r="R6" i="4"/>
  <c r="Q6" i="4"/>
  <c r="K6" i="4"/>
  <c r="P4" i="4"/>
  <c r="P8" i="4" l="1"/>
  <c r="F6" i="4"/>
  <c r="P6" i="4" s="1"/>
</calcChain>
</file>

<file path=xl/sharedStrings.xml><?xml version="1.0" encoding="utf-8"?>
<sst xmlns="http://schemas.openxmlformats.org/spreadsheetml/2006/main" count="201" uniqueCount="29">
  <si>
    <t>специальности</t>
  </si>
  <si>
    <t>ВСЕГО</t>
  </si>
  <si>
    <t>бюджет</t>
  </si>
  <si>
    <t>внебюджет</t>
  </si>
  <si>
    <t>ДИЗ</t>
  </si>
  <si>
    <t>1 курс</t>
  </si>
  <si>
    <t>2 курс</t>
  </si>
  <si>
    <t>3 курс</t>
  </si>
  <si>
    <t>4 курс</t>
  </si>
  <si>
    <t>фактическое к-во учащихся</t>
  </si>
  <si>
    <t>к-во учащ.в академ.отпуске</t>
  </si>
  <si>
    <t>к-во вакантных мест</t>
  </si>
  <si>
    <t>в т.ч.на 1 курсе</t>
  </si>
  <si>
    <t>в т.ч.на 2 курсе</t>
  </si>
  <si>
    <t>в т.ч.на 3 курсе</t>
  </si>
  <si>
    <t>в т.ч.на 4 курсе</t>
  </si>
  <si>
    <t>контрольные цифры приема 2021/2022</t>
  </si>
  <si>
    <t>контрольные цифры приема 2020/2021</t>
  </si>
  <si>
    <t>контрольные цифры приема 2019/2020</t>
  </si>
  <si>
    <t>Библиотековедение</t>
  </si>
  <si>
    <t>Муз.образование</t>
  </si>
  <si>
    <t>СКД (очное)</t>
  </si>
  <si>
    <t>НХТ (Хор.творч.)</t>
  </si>
  <si>
    <t>НХТ (Этнохуд.творч.)</t>
  </si>
  <si>
    <t>итого бюджет</t>
  </si>
  <si>
    <t>контрольные цифры приема 2022/2023</t>
  </si>
  <si>
    <t>СКД (заочное)</t>
  </si>
  <si>
    <t>Пед.доп.обр (очное)</t>
  </si>
  <si>
    <t>Пед.доп.обр (заочное)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</si>
</sst>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3" borderId="14" applyNumberFormat="0" applyAlignment="0" applyProtection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0" fillId="0" borderId="3" xfId="0" applyBorder="1" applyAlignment="1">
      <alignment wrapText="1"/>
    </xf>
    <xf numFmtId="0" fontId="0" fillId="0" borderId="3" xfId="0" applyBorder="1"/>
    <xf numFmtId="0" fontId="1" fillId="0" borderId="17" xfId="0" applyFont="1" applyBorder="1"/>
    <xf numFmtId="0" fontId="0" fillId="0" borderId="18" xfId="0" applyBorder="1"/>
    <xf numFmtId="0" fontId="1" fillId="0" borderId="20" xfId="0" applyFont="1" applyBorder="1"/>
    <xf numFmtId="0" fontId="1" fillId="0" borderId="21" xfId="0" applyFont="1" applyBorder="1" applyAlignment="1">
      <alignment wrapText="1"/>
    </xf>
    <xf numFmtId="0" fontId="1" fillId="0" borderId="22" xfId="0" applyFont="1" applyBorder="1"/>
    <xf numFmtId="0" fontId="1" fillId="0" borderId="23" xfId="0" applyFont="1" applyBorder="1"/>
    <xf numFmtId="0" fontId="5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6" xfId="0" applyFont="1" applyBorder="1"/>
    <xf numFmtId="0" fontId="1" fillId="0" borderId="27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/>
    <xf numFmtId="0" fontId="6" fillId="0" borderId="1" xfId="0" applyFont="1" applyBorder="1"/>
    <xf numFmtId="0" fontId="6" fillId="0" borderId="17" xfId="0" applyFont="1" applyBorder="1"/>
    <xf numFmtId="0" fontId="6" fillId="0" borderId="0" xfId="0" applyFont="1"/>
    <xf numFmtId="0" fontId="1" fillId="0" borderId="28" xfId="0" applyFont="1" applyBorder="1"/>
    <xf numFmtId="0" fontId="1" fillId="0" borderId="8" xfId="0" applyFont="1" applyBorder="1"/>
    <xf numFmtId="0" fontId="1" fillId="0" borderId="29" xfId="0" applyFont="1" applyBorder="1"/>
    <xf numFmtId="0" fontId="1" fillId="0" borderId="21" xfId="0" applyFont="1" applyBorder="1"/>
    <xf numFmtId="0" fontId="1" fillId="0" borderId="24" xfId="0" applyFont="1" applyBorder="1"/>
    <xf numFmtId="0" fontId="1" fillId="0" borderId="25" xfId="0" applyFont="1" applyBorder="1"/>
    <xf numFmtId="0" fontId="1" fillId="4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19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14" fontId="1" fillId="0" borderId="0" xfId="0" applyNumberFormat="1" applyFont="1" applyAlignment="1">
      <alignment horizontal="left"/>
    </xf>
    <xf numFmtId="0" fontId="1" fillId="0" borderId="7" xfId="0" applyFont="1" applyBorder="1" applyAlignment="1">
      <alignment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0" xfId="0" applyFont="1"/>
    <xf numFmtId="0" fontId="1" fillId="0" borderId="30" xfId="0" applyFont="1" applyBorder="1"/>
    <xf numFmtId="0" fontId="1" fillId="0" borderId="16" xfId="0" applyFont="1" applyBorder="1"/>
    <xf numFmtId="0" fontId="1" fillId="0" borderId="31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2" fillId="0" borderId="1" xfId="0" applyFont="1" applyBorder="1"/>
    <xf numFmtId="0" fontId="1" fillId="0" borderId="7" xfId="0" applyFont="1" applyBorder="1"/>
    <xf numFmtId="0" fontId="0" fillId="0" borderId="34" xfId="0" applyBorder="1" applyAlignment="1">
      <alignment wrapText="1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4" borderId="21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40" xfId="0" applyFont="1" applyBorder="1"/>
    <xf numFmtId="0" fontId="6" fillId="0" borderId="24" xfId="0" applyFont="1" applyBorder="1" applyAlignment="1">
      <alignment wrapText="1"/>
    </xf>
    <xf numFmtId="0" fontId="2" fillId="0" borderId="17" xfId="0" applyFont="1" applyBorder="1"/>
    <xf numFmtId="0" fontId="6" fillId="0" borderId="25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2" fillId="0" borderId="41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24" xfId="0" applyFont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18" xfId="0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0" borderId="39" xfId="0" applyBorder="1" applyAlignment="1">
      <alignment wrapText="1"/>
    </xf>
    <xf numFmtId="0" fontId="1" fillId="0" borderId="40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1" fillId="5" borderId="22" xfId="0" applyFont="1" applyFill="1" applyBorder="1" applyAlignment="1">
      <alignment horizontal="center" wrapText="1"/>
    </xf>
    <xf numFmtId="0" fontId="1" fillId="5" borderId="23" xfId="0" applyFont="1" applyFill="1" applyBorder="1" applyAlignment="1">
      <alignment horizontal="center" wrapText="1"/>
    </xf>
    <xf numFmtId="0" fontId="2" fillId="0" borderId="15" xfId="0" applyFont="1" applyBorder="1"/>
    <xf numFmtId="0" fontId="1" fillId="0" borderId="15" xfId="0" applyFont="1" applyBorder="1"/>
    <xf numFmtId="0" fontId="6" fillId="0" borderId="33" xfId="0" applyFont="1" applyBorder="1"/>
    <xf numFmtId="0" fontId="0" fillId="2" borderId="2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1" fillId="5" borderId="32" xfId="0" applyFont="1" applyFill="1" applyBorder="1" applyAlignment="1">
      <alignment horizontal="center" wrapText="1"/>
    </xf>
    <xf numFmtId="0" fontId="0" fillId="0" borderId="43" xfId="0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32" xfId="0" applyFont="1" applyFill="1" applyBorder="1" applyAlignment="1">
      <alignment horizontal="center" wrapText="1"/>
    </xf>
    <xf numFmtId="0" fontId="1" fillId="6" borderId="22" xfId="0" applyFont="1" applyFill="1" applyBorder="1" applyAlignment="1">
      <alignment horizontal="center" wrapText="1"/>
    </xf>
    <xf numFmtId="0" fontId="1" fillId="6" borderId="23" xfId="0" applyFont="1" applyFill="1" applyBorder="1" applyAlignment="1">
      <alignment horizontal="center" wrapText="1"/>
    </xf>
    <xf numFmtId="0" fontId="5" fillId="0" borderId="43" xfId="0" applyFont="1" applyBorder="1" applyAlignment="1">
      <alignment wrapText="1"/>
    </xf>
    <xf numFmtId="0" fontId="1" fillId="0" borderId="36" xfId="0" applyFont="1" applyBorder="1"/>
    <xf numFmtId="0" fontId="1" fillId="0" borderId="37" xfId="0" applyFont="1" applyBorder="1"/>
    <xf numFmtId="0" fontId="6" fillId="0" borderId="21" xfId="0" applyFont="1" applyBorder="1" applyAlignment="1">
      <alignment wrapText="1"/>
    </xf>
    <xf numFmtId="0" fontId="6" fillId="0" borderId="22" xfId="0" applyFont="1" applyBorder="1"/>
    <xf numFmtId="0" fontId="6" fillId="0" borderId="23" xfId="0" applyFont="1" applyBorder="1"/>
    <xf numFmtId="0" fontId="6" fillId="0" borderId="1" xfId="0" applyFont="1" applyBorder="1" applyAlignment="1">
      <alignment wrapText="1"/>
    </xf>
    <xf numFmtId="14" fontId="7" fillId="0" borderId="0" xfId="0" applyNumberFormat="1" applyFont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  <xf numFmtId="0" fontId="7" fillId="6" borderId="19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19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7" xfId="0" applyFont="1" applyBorder="1"/>
    <xf numFmtId="0" fontId="9" fillId="0" borderId="7" xfId="0" applyFont="1" applyBorder="1" applyAlignment="1">
      <alignment wrapText="1"/>
    </xf>
    <xf numFmtId="0" fontId="9" fillId="0" borderId="0" xfId="0" applyFont="1"/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</cellXfs>
  <cellStyles count="3">
    <cellStyle name="Вывод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>
      <selection activeCell="J13" sqref="J13"/>
    </sheetView>
  </sheetViews>
  <sheetFormatPr defaultRowHeight="15" x14ac:dyDescent="0.25"/>
  <cols>
    <col min="1" max="1" width="21.42578125" style="103" customWidth="1"/>
    <col min="2" max="6" width="13.28515625" style="103" customWidth="1"/>
    <col min="7" max="10" width="9.140625" style="103" customWidth="1"/>
    <col min="11" max="11" width="13.28515625" style="103" customWidth="1"/>
    <col min="12" max="15" width="9.140625" style="103"/>
    <col min="16" max="16" width="13.28515625" style="103" customWidth="1"/>
    <col min="17" max="16384" width="9.140625" style="103"/>
  </cols>
  <sheetData>
    <row r="1" spans="1:22" x14ac:dyDescent="0.25">
      <c r="A1" s="102">
        <f ca="1">TODAY()</f>
        <v>44820</v>
      </c>
    </row>
    <row r="2" spans="1:22" s="104" customFormat="1" ht="15.75" thickBot="1" x14ac:dyDescent="0.3">
      <c r="B2" s="105" t="s">
        <v>5</v>
      </c>
      <c r="C2" s="105" t="s">
        <v>6</v>
      </c>
      <c r="D2" s="105" t="s">
        <v>7</v>
      </c>
      <c r="E2" s="105" t="s">
        <v>8</v>
      </c>
      <c r="F2" s="106"/>
      <c r="G2" s="106"/>
      <c r="H2" s="106"/>
      <c r="I2" s="106"/>
      <c r="J2" s="106"/>
      <c r="K2" s="106"/>
      <c r="P2" s="106"/>
    </row>
    <row r="3" spans="1:22" s="117" customFormat="1" ht="48" customHeight="1" thickBot="1" x14ac:dyDescent="0.3">
      <c r="A3" s="107" t="s">
        <v>0</v>
      </c>
      <c r="B3" s="108" t="s">
        <v>25</v>
      </c>
      <c r="C3" s="108" t="s">
        <v>16</v>
      </c>
      <c r="D3" s="108" t="s">
        <v>17</v>
      </c>
      <c r="E3" s="108" t="s">
        <v>18</v>
      </c>
      <c r="F3" s="109" t="s">
        <v>9</v>
      </c>
      <c r="G3" s="110" t="s">
        <v>12</v>
      </c>
      <c r="H3" s="111" t="s">
        <v>13</v>
      </c>
      <c r="I3" s="111" t="s">
        <v>14</v>
      </c>
      <c r="J3" s="109" t="s">
        <v>15</v>
      </c>
      <c r="K3" s="112" t="s">
        <v>10</v>
      </c>
      <c r="L3" s="113" t="s">
        <v>12</v>
      </c>
      <c r="M3" s="114" t="s">
        <v>13</v>
      </c>
      <c r="N3" s="114" t="s">
        <v>14</v>
      </c>
      <c r="O3" s="115" t="s">
        <v>15</v>
      </c>
      <c r="P3" s="107" t="s">
        <v>11</v>
      </c>
      <c r="Q3" s="108" t="s">
        <v>12</v>
      </c>
      <c r="R3" s="108" t="s">
        <v>13</v>
      </c>
      <c r="S3" s="108" t="s">
        <v>14</v>
      </c>
      <c r="T3" s="116" t="s">
        <v>15</v>
      </c>
    </row>
    <row r="4" spans="1:22" x14ac:dyDescent="0.25">
      <c r="A4" s="118" t="s">
        <v>3</v>
      </c>
      <c r="B4" s="118">
        <v>0</v>
      </c>
      <c r="C4" s="118">
        <v>0</v>
      </c>
      <c r="D4" s="118">
        <v>0</v>
      </c>
      <c r="E4" s="118">
        <v>0</v>
      </c>
      <c r="F4" s="118">
        <v>0</v>
      </c>
      <c r="G4" s="119"/>
      <c r="H4" s="119"/>
      <c r="I4" s="119"/>
      <c r="J4" s="119"/>
      <c r="K4" s="118">
        <v>0</v>
      </c>
      <c r="L4" s="119"/>
      <c r="M4" s="119"/>
      <c r="N4" s="119"/>
      <c r="O4" s="119"/>
      <c r="P4" s="120">
        <f>(B4+C4+D4+E4)-(F4+K4)</f>
        <v>0</v>
      </c>
      <c r="Q4" s="119"/>
      <c r="R4" s="119"/>
      <c r="S4" s="119"/>
      <c r="T4" s="119"/>
      <c r="V4" s="121"/>
    </row>
    <row r="5" spans="1:22" s="104" customFormat="1" x14ac:dyDescent="0.25">
      <c r="A5" s="122" t="s">
        <v>22</v>
      </c>
      <c r="B5" s="123"/>
      <c r="C5" s="123"/>
      <c r="D5" s="123"/>
      <c r="E5" s="123"/>
      <c r="F5" s="123"/>
      <c r="G5" s="124"/>
      <c r="H5" s="124"/>
      <c r="I5" s="124"/>
      <c r="J5" s="124"/>
      <c r="K5" s="123"/>
      <c r="L5" s="124"/>
      <c r="M5" s="124"/>
      <c r="N5" s="124"/>
      <c r="O5" s="124"/>
      <c r="P5" s="125"/>
      <c r="Q5" s="124"/>
      <c r="R5" s="124"/>
      <c r="S5" s="124"/>
      <c r="T5" s="124"/>
      <c r="V5" s="121"/>
    </row>
    <row r="6" spans="1:22" x14ac:dyDescent="0.25">
      <c r="A6" s="126" t="s">
        <v>1</v>
      </c>
      <c r="B6" s="127">
        <f>B7+B8</f>
        <v>15</v>
      </c>
      <c r="C6" s="127">
        <f>C7+C8</f>
        <v>15</v>
      </c>
      <c r="D6" s="127">
        <f t="shared" ref="D6:F6" si="0">D7+D8</f>
        <v>15</v>
      </c>
      <c r="E6" s="127">
        <f t="shared" si="0"/>
        <v>15</v>
      </c>
      <c r="F6" s="127">
        <f t="shared" si="0"/>
        <v>54</v>
      </c>
      <c r="G6" s="128">
        <f>G7+G8</f>
        <v>15</v>
      </c>
      <c r="H6" s="128">
        <f>H7+H8</f>
        <v>15</v>
      </c>
      <c r="I6" s="128">
        <f t="shared" ref="I6:J6" si="1">I7+I8</f>
        <v>13</v>
      </c>
      <c r="J6" s="128">
        <f t="shared" si="1"/>
        <v>11</v>
      </c>
      <c r="K6" s="127">
        <f t="shared" ref="K6" si="2">K7+K8</f>
        <v>0</v>
      </c>
      <c r="L6" s="128">
        <f>L7+L8</f>
        <v>0</v>
      </c>
      <c r="M6" s="128">
        <f t="shared" ref="M6:O6" si="3">M7+M8</f>
        <v>0</v>
      </c>
      <c r="N6" s="128">
        <f t="shared" si="3"/>
        <v>0</v>
      </c>
      <c r="O6" s="128">
        <f t="shared" si="3"/>
        <v>0</v>
      </c>
      <c r="P6" s="129">
        <f t="shared" ref="P6:P8" si="4">(B6+C6+D6+E6)-(F6+K6)</f>
        <v>6</v>
      </c>
      <c r="Q6" s="128">
        <f>Q7+Q8</f>
        <v>0</v>
      </c>
      <c r="R6" s="128">
        <f t="shared" ref="R6:T6" si="5">R7+R8</f>
        <v>0</v>
      </c>
      <c r="S6" s="128">
        <f t="shared" si="5"/>
        <v>2</v>
      </c>
      <c r="T6" s="128">
        <f t="shared" si="5"/>
        <v>4</v>
      </c>
      <c r="V6" s="121"/>
    </row>
    <row r="7" spans="1:22" s="23" customFormat="1" x14ac:dyDescent="0.25">
      <c r="A7" s="101" t="s">
        <v>2</v>
      </c>
      <c r="B7" s="101">
        <v>15</v>
      </c>
      <c r="C7" s="101">
        <v>15</v>
      </c>
      <c r="D7" s="101">
        <v>15</v>
      </c>
      <c r="E7" s="101">
        <v>15</v>
      </c>
      <c r="F7" s="101">
        <f>G7+H7+I7+J7</f>
        <v>54</v>
      </c>
      <c r="G7" s="21">
        <v>15</v>
      </c>
      <c r="H7" s="21">
        <v>15</v>
      </c>
      <c r="I7" s="21">
        <v>13</v>
      </c>
      <c r="J7" s="21">
        <v>11</v>
      </c>
      <c r="K7" s="101">
        <f>L7+M7+N7+O7</f>
        <v>0</v>
      </c>
      <c r="L7" s="21"/>
      <c r="M7" s="21"/>
      <c r="N7" s="21"/>
      <c r="O7" s="21"/>
      <c r="P7" s="101">
        <f>(B7+C7+D7+E7)-(F7+K7)</f>
        <v>6</v>
      </c>
      <c r="Q7" s="21">
        <f>B7-G7-L7</f>
        <v>0</v>
      </c>
      <c r="R7" s="21">
        <f>C7-H7-M7</f>
        <v>0</v>
      </c>
      <c r="S7" s="21">
        <f>D7-I7-N7</f>
        <v>2</v>
      </c>
      <c r="T7" s="21">
        <f t="shared" ref="R7:T8" si="6">E7-J7-O7</f>
        <v>4</v>
      </c>
    </row>
    <row r="8" spans="1:22" x14ac:dyDescent="0.25">
      <c r="A8" s="126" t="s">
        <v>3</v>
      </c>
      <c r="B8" s="126"/>
      <c r="C8" s="126"/>
      <c r="D8" s="126"/>
      <c r="E8" s="126"/>
      <c r="F8" s="130">
        <f>G8+H8+I8+J8</f>
        <v>0</v>
      </c>
      <c r="G8" s="131"/>
      <c r="H8" s="131"/>
      <c r="I8" s="131"/>
      <c r="J8" s="131"/>
      <c r="K8" s="130">
        <f>L8+M8+N8+O8</f>
        <v>0</v>
      </c>
      <c r="L8" s="131"/>
      <c r="M8" s="131"/>
      <c r="N8" s="131"/>
      <c r="O8" s="131"/>
      <c r="P8" s="130">
        <f t="shared" si="4"/>
        <v>0</v>
      </c>
      <c r="Q8" s="131">
        <f t="shared" ref="Q8" si="7">B8-G8-L8</f>
        <v>0</v>
      </c>
      <c r="R8" s="131">
        <f t="shared" si="6"/>
        <v>0</v>
      </c>
      <c r="S8" s="131">
        <f t="shared" si="6"/>
        <v>0</v>
      </c>
      <c r="T8" s="131">
        <f>E8-J8-O8</f>
        <v>0</v>
      </c>
      <c r="V8" s="121"/>
    </row>
    <row r="9" spans="1:22" x14ac:dyDescent="0.25">
      <c r="A9" s="122" t="s">
        <v>23</v>
      </c>
      <c r="B9" s="123"/>
      <c r="C9" s="123"/>
      <c r="D9" s="123"/>
      <c r="E9" s="123"/>
      <c r="F9" s="123"/>
      <c r="G9" s="124"/>
      <c r="H9" s="124"/>
      <c r="I9" s="124"/>
      <c r="J9" s="124"/>
      <c r="K9" s="123"/>
      <c r="L9" s="124"/>
      <c r="M9" s="124"/>
      <c r="N9" s="124"/>
      <c r="O9" s="124"/>
      <c r="P9" s="125"/>
      <c r="Q9" s="124"/>
      <c r="R9" s="124"/>
      <c r="S9" s="124"/>
      <c r="T9" s="124"/>
    </row>
    <row r="10" spans="1:22" x14ac:dyDescent="0.25">
      <c r="A10" s="126" t="s">
        <v>1</v>
      </c>
      <c r="B10" s="127">
        <f>B11+B12</f>
        <v>8</v>
      </c>
      <c r="C10" s="127">
        <f>C11+C12</f>
        <v>8</v>
      </c>
      <c r="D10" s="127">
        <f t="shared" ref="D10:F10" si="8">D11+D12</f>
        <v>23</v>
      </c>
      <c r="E10" s="127">
        <f t="shared" si="8"/>
        <v>23</v>
      </c>
      <c r="F10" s="127">
        <f t="shared" si="8"/>
        <v>24</v>
      </c>
      <c r="G10" s="128">
        <f>G11+G12</f>
        <v>8</v>
      </c>
      <c r="H10" s="128">
        <f>H11+H12</f>
        <v>7</v>
      </c>
      <c r="I10" s="128">
        <f t="shared" ref="I10:J10" si="9">I11+I12</f>
        <v>5</v>
      </c>
      <c r="J10" s="128">
        <f t="shared" si="9"/>
        <v>4</v>
      </c>
      <c r="K10" s="127">
        <f t="shared" ref="K10" si="10">K11+K12</f>
        <v>1</v>
      </c>
      <c r="L10" s="128">
        <f>L11+L12</f>
        <v>1</v>
      </c>
      <c r="M10" s="128">
        <f t="shared" ref="M10:O10" si="11">M11+M12</f>
        <v>0</v>
      </c>
      <c r="N10" s="128">
        <f t="shared" si="11"/>
        <v>0</v>
      </c>
      <c r="O10" s="128">
        <f t="shared" si="11"/>
        <v>0</v>
      </c>
      <c r="P10" s="129">
        <f t="shared" ref="P10" si="12">(B10+C10+D10+E10)-(F10+K10)</f>
        <v>37</v>
      </c>
      <c r="Q10" s="128">
        <f>Q11+Q12</f>
        <v>-1</v>
      </c>
      <c r="R10" s="128">
        <f t="shared" ref="R10:T10" si="13">R11+R12</f>
        <v>1</v>
      </c>
      <c r="S10" s="128">
        <f t="shared" si="13"/>
        <v>18</v>
      </c>
      <c r="T10" s="128">
        <f t="shared" si="13"/>
        <v>19</v>
      </c>
    </row>
    <row r="11" spans="1:22" x14ac:dyDescent="0.25">
      <c r="A11" s="101" t="s">
        <v>2</v>
      </c>
      <c r="B11" s="101">
        <v>8</v>
      </c>
      <c r="C11" s="101">
        <v>8</v>
      </c>
      <c r="D11" s="101">
        <f>8+15</f>
        <v>23</v>
      </c>
      <c r="E11" s="101">
        <f>8+15</f>
        <v>23</v>
      </c>
      <c r="F11" s="101">
        <f>G11+H11+I11+J11</f>
        <v>24</v>
      </c>
      <c r="G11" s="21">
        <v>8</v>
      </c>
      <c r="H11" s="21">
        <v>7</v>
      </c>
      <c r="I11" s="21">
        <v>5</v>
      </c>
      <c r="J11" s="21">
        <v>4</v>
      </c>
      <c r="K11" s="101">
        <f>L11+M11+N11+O11</f>
        <v>1</v>
      </c>
      <c r="L11" s="21">
        <v>1</v>
      </c>
      <c r="M11" s="21"/>
      <c r="N11" s="21"/>
      <c r="O11" s="21"/>
      <c r="P11" s="101">
        <f>(B11+C11+D11+E11)-(F11+K11)</f>
        <v>37</v>
      </c>
      <c r="Q11" s="21">
        <f>B11-G11-L11</f>
        <v>-1</v>
      </c>
      <c r="R11" s="21">
        <f>C11-H11-M11</f>
        <v>1</v>
      </c>
      <c r="S11" s="21">
        <f>D11-I11-N11</f>
        <v>18</v>
      </c>
      <c r="T11" s="21">
        <f t="shared" ref="T11" si="14">E11-J11-O11</f>
        <v>19</v>
      </c>
    </row>
    <row r="12" spans="1:22" x14ac:dyDescent="0.25">
      <c r="A12" s="126" t="s">
        <v>3</v>
      </c>
      <c r="B12" s="126"/>
      <c r="C12" s="126"/>
      <c r="D12" s="126"/>
      <c r="E12" s="126"/>
      <c r="F12" s="130">
        <f>G12+H12+I12+J12</f>
        <v>0</v>
      </c>
      <c r="G12" s="131"/>
      <c r="H12" s="131"/>
      <c r="I12" s="131"/>
      <c r="J12" s="131"/>
      <c r="K12" s="130">
        <f>L12+M12+N12+O12</f>
        <v>0</v>
      </c>
      <c r="L12" s="131"/>
      <c r="M12" s="131"/>
      <c r="N12" s="131"/>
      <c r="O12" s="131"/>
      <c r="P12" s="130">
        <f t="shared" ref="P12" si="15">(B12+C12+D12+E12)-(F12+K12)</f>
        <v>0</v>
      </c>
      <c r="Q12" s="131">
        <f t="shared" ref="Q12" si="16">B12-G12-L12</f>
        <v>0</v>
      </c>
      <c r="R12" s="131">
        <f t="shared" ref="R12" si="17">C12-H12-M12</f>
        <v>0</v>
      </c>
      <c r="S12" s="131">
        <f t="shared" ref="S12" si="18">D12-I12-N12</f>
        <v>0</v>
      </c>
      <c r="T12" s="131">
        <f>E12-J12-O12</f>
        <v>0</v>
      </c>
    </row>
    <row r="13" spans="1:22" s="104" customFormat="1" x14ac:dyDescent="0.25">
      <c r="A13" s="104" t="s">
        <v>24</v>
      </c>
      <c r="B13" s="104">
        <f>B7+B11</f>
        <v>23</v>
      </c>
      <c r="C13" s="104">
        <f t="shared" ref="C13:T13" si="19">C7+C11</f>
        <v>23</v>
      </c>
      <c r="D13" s="104">
        <f t="shared" si="19"/>
        <v>38</v>
      </c>
      <c r="E13" s="104">
        <f t="shared" si="19"/>
        <v>38</v>
      </c>
      <c r="F13" s="104">
        <f t="shared" si="19"/>
        <v>78</v>
      </c>
      <c r="G13" s="104">
        <f t="shared" si="19"/>
        <v>23</v>
      </c>
      <c r="H13" s="104">
        <f t="shared" si="19"/>
        <v>22</v>
      </c>
      <c r="I13" s="104">
        <f t="shared" si="19"/>
        <v>18</v>
      </c>
      <c r="J13" s="104">
        <f t="shared" si="19"/>
        <v>15</v>
      </c>
      <c r="K13" s="104">
        <f t="shared" si="19"/>
        <v>1</v>
      </c>
      <c r="L13" s="104">
        <f t="shared" si="19"/>
        <v>1</v>
      </c>
      <c r="M13" s="104">
        <f t="shared" si="19"/>
        <v>0</v>
      </c>
      <c r="N13" s="104">
        <f t="shared" si="19"/>
        <v>0</v>
      </c>
      <c r="O13" s="104">
        <f t="shared" si="19"/>
        <v>0</v>
      </c>
      <c r="P13" s="104">
        <f t="shared" si="19"/>
        <v>43</v>
      </c>
      <c r="Q13" s="104">
        <f t="shared" si="19"/>
        <v>-1</v>
      </c>
      <c r="R13" s="104">
        <f t="shared" si="19"/>
        <v>1</v>
      </c>
      <c r="S13" s="104">
        <f t="shared" si="19"/>
        <v>20</v>
      </c>
      <c r="T13" s="104">
        <f t="shared" si="19"/>
        <v>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J16" sqref="J16"/>
    </sheetView>
  </sheetViews>
  <sheetFormatPr defaultRowHeight="15" x14ac:dyDescent="0.25"/>
  <cols>
    <col min="1" max="1" width="21.42578125" style="103" customWidth="1"/>
    <col min="2" max="6" width="13.28515625" style="103" customWidth="1"/>
    <col min="7" max="10" width="9.140625" style="103" customWidth="1"/>
    <col min="11" max="11" width="13.28515625" style="103" customWidth="1"/>
    <col min="12" max="15" width="9.140625" style="103"/>
    <col min="16" max="16" width="13.28515625" style="103" customWidth="1"/>
    <col min="17" max="16384" width="9.140625" style="103"/>
  </cols>
  <sheetData>
    <row r="1" spans="1:22" x14ac:dyDescent="0.25">
      <c r="A1" s="102">
        <f ca="1">TODAY()</f>
        <v>44820</v>
      </c>
    </row>
    <row r="2" spans="1:22" s="104" customFormat="1" ht="15.75" thickBot="1" x14ac:dyDescent="0.3">
      <c r="B2" s="105" t="s">
        <v>5</v>
      </c>
      <c r="C2" s="105" t="s">
        <v>6</v>
      </c>
      <c r="D2" s="105" t="s">
        <v>7</v>
      </c>
      <c r="E2" s="105" t="s">
        <v>8</v>
      </c>
      <c r="F2" s="106"/>
      <c r="G2" s="106"/>
      <c r="H2" s="106"/>
      <c r="I2" s="106"/>
      <c r="J2" s="106"/>
      <c r="K2" s="106"/>
      <c r="P2" s="106"/>
    </row>
    <row r="3" spans="1:22" s="117" customFormat="1" ht="48" customHeight="1" thickBot="1" x14ac:dyDescent="0.3">
      <c r="A3" s="107" t="s">
        <v>0</v>
      </c>
      <c r="B3" s="108" t="s">
        <v>25</v>
      </c>
      <c r="C3" s="108" t="s">
        <v>16</v>
      </c>
      <c r="D3" s="108" t="s">
        <v>17</v>
      </c>
      <c r="E3" s="108" t="s">
        <v>18</v>
      </c>
      <c r="F3" s="109" t="s">
        <v>9</v>
      </c>
      <c r="G3" s="110" t="s">
        <v>12</v>
      </c>
      <c r="H3" s="111" t="s">
        <v>13</v>
      </c>
      <c r="I3" s="111" t="s">
        <v>14</v>
      </c>
      <c r="J3" s="109" t="s">
        <v>15</v>
      </c>
      <c r="K3" s="112" t="s">
        <v>10</v>
      </c>
      <c r="L3" s="113" t="s">
        <v>12</v>
      </c>
      <c r="M3" s="114" t="s">
        <v>13</v>
      </c>
      <c r="N3" s="114" t="s">
        <v>14</v>
      </c>
      <c r="O3" s="115" t="s">
        <v>15</v>
      </c>
      <c r="P3" s="107" t="s">
        <v>11</v>
      </c>
      <c r="Q3" s="108" t="s">
        <v>12</v>
      </c>
      <c r="R3" s="108" t="s">
        <v>13</v>
      </c>
      <c r="S3" s="108" t="s">
        <v>14</v>
      </c>
      <c r="T3" s="116" t="s">
        <v>15</v>
      </c>
    </row>
    <row r="4" spans="1:22" x14ac:dyDescent="0.25">
      <c r="A4" s="118" t="s">
        <v>3</v>
      </c>
      <c r="B4" s="118">
        <v>0</v>
      </c>
      <c r="C4" s="118">
        <v>0</v>
      </c>
      <c r="D4" s="118">
        <v>0</v>
      </c>
      <c r="E4" s="118">
        <v>0</v>
      </c>
      <c r="F4" s="118">
        <v>0</v>
      </c>
      <c r="G4" s="119"/>
      <c r="H4" s="119"/>
      <c r="I4" s="119"/>
      <c r="J4" s="119"/>
      <c r="K4" s="118">
        <v>0</v>
      </c>
      <c r="L4" s="119"/>
      <c r="M4" s="119"/>
      <c r="N4" s="119"/>
      <c r="O4" s="119"/>
      <c r="P4" s="120">
        <f>(B4+C4+D4+E4)-(F4+K4)</f>
        <v>0</v>
      </c>
      <c r="Q4" s="119"/>
      <c r="R4" s="119"/>
      <c r="S4" s="119"/>
      <c r="T4" s="119"/>
      <c r="V4" s="121"/>
    </row>
    <row r="5" spans="1:22" s="104" customFormat="1" x14ac:dyDescent="0.25">
      <c r="A5" s="122" t="s">
        <v>4</v>
      </c>
      <c r="B5" s="123"/>
      <c r="C5" s="123"/>
      <c r="D5" s="123"/>
      <c r="E5" s="123"/>
      <c r="F5" s="123"/>
      <c r="G5" s="124"/>
      <c r="H5" s="124"/>
      <c r="I5" s="124"/>
      <c r="J5" s="124"/>
      <c r="K5" s="123"/>
      <c r="L5" s="124"/>
      <c r="M5" s="124"/>
      <c r="N5" s="124"/>
      <c r="O5" s="124"/>
      <c r="P5" s="125"/>
      <c r="Q5" s="124"/>
      <c r="R5" s="124"/>
      <c r="S5" s="124"/>
      <c r="T5" s="124"/>
      <c r="V5" s="121"/>
    </row>
    <row r="6" spans="1:22" x14ac:dyDescent="0.25">
      <c r="A6" s="126" t="s">
        <v>1</v>
      </c>
      <c r="B6" s="127">
        <f>B7+B8</f>
        <v>30</v>
      </c>
      <c r="C6" s="127">
        <f>C7+C8</f>
        <v>30</v>
      </c>
      <c r="D6" s="127">
        <f t="shared" ref="D6" si="0">D7+D8</f>
        <v>34</v>
      </c>
      <c r="E6" s="127">
        <f t="shared" ref="E6" si="1">E7+E8</f>
        <v>34</v>
      </c>
      <c r="F6" s="127">
        <f t="shared" ref="F6" si="2">F7+F8</f>
        <v>116</v>
      </c>
      <c r="G6" s="128">
        <f>G7+G8</f>
        <v>30</v>
      </c>
      <c r="H6" s="128">
        <f t="shared" ref="H6:J6" si="3">H7+H8</f>
        <v>31</v>
      </c>
      <c r="I6" s="128">
        <f t="shared" si="3"/>
        <v>26</v>
      </c>
      <c r="J6" s="128">
        <f t="shared" si="3"/>
        <v>29</v>
      </c>
      <c r="K6" s="127">
        <f t="shared" ref="K6" si="4">K7+K8</f>
        <v>5</v>
      </c>
      <c r="L6" s="128">
        <f>L7+L8</f>
        <v>0</v>
      </c>
      <c r="M6" s="128">
        <f t="shared" ref="M6:O6" si="5">M7+M8</f>
        <v>1</v>
      </c>
      <c r="N6" s="128">
        <f t="shared" si="5"/>
        <v>1</v>
      </c>
      <c r="O6" s="128">
        <f t="shared" si="5"/>
        <v>3</v>
      </c>
      <c r="P6" s="129">
        <f t="shared" ref="P6:P8" si="6">(B6+C6+D6+E6)-(F6+K6)</f>
        <v>7</v>
      </c>
      <c r="Q6" s="128">
        <f>Q7+Q8</f>
        <v>0</v>
      </c>
      <c r="R6" s="128">
        <f t="shared" ref="R6" si="7">R7+R8</f>
        <v>-2</v>
      </c>
      <c r="S6" s="128">
        <f t="shared" ref="S6" si="8">S7+S8</f>
        <v>7</v>
      </c>
      <c r="T6" s="128">
        <f t="shared" ref="T6" si="9">T7+T8</f>
        <v>2</v>
      </c>
      <c r="V6" s="121"/>
    </row>
    <row r="7" spans="1:22" s="23" customFormat="1" x14ac:dyDescent="0.25">
      <c r="A7" s="101" t="s">
        <v>2</v>
      </c>
      <c r="B7" s="101">
        <v>15</v>
      </c>
      <c r="C7" s="101">
        <v>15</v>
      </c>
      <c r="D7" s="101">
        <v>15</v>
      </c>
      <c r="E7" s="101">
        <v>15</v>
      </c>
      <c r="F7" s="101">
        <f>G7+H7+I7+J7</f>
        <v>57</v>
      </c>
      <c r="G7" s="21">
        <v>15</v>
      </c>
      <c r="H7" s="21">
        <v>15</v>
      </c>
      <c r="I7" s="21">
        <v>13</v>
      </c>
      <c r="J7" s="21">
        <v>14</v>
      </c>
      <c r="K7" s="101">
        <f>L7+M7+N7+O7</f>
        <v>2</v>
      </c>
      <c r="L7" s="21"/>
      <c r="M7" s="21">
        <v>1</v>
      </c>
      <c r="N7" s="21"/>
      <c r="O7" s="21">
        <v>1</v>
      </c>
      <c r="P7" s="101">
        <f>(B7+C7+D7+E7)-(F7+K7)</f>
        <v>1</v>
      </c>
      <c r="Q7" s="21">
        <f>B7-G7-L7</f>
        <v>0</v>
      </c>
      <c r="R7" s="21">
        <f>C7-H7-M7</f>
        <v>-1</v>
      </c>
      <c r="S7" s="21">
        <f>D7-I7-N7</f>
        <v>2</v>
      </c>
      <c r="T7" s="21">
        <f t="shared" ref="R7:T8" si="10">E7-J7-O7</f>
        <v>0</v>
      </c>
    </row>
    <row r="8" spans="1:22" x14ac:dyDescent="0.25">
      <c r="A8" s="126" t="s">
        <v>3</v>
      </c>
      <c r="B8" s="126">
        <v>15</v>
      </c>
      <c r="C8" s="126">
        <v>15</v>
      </c>
      <c r="D8" s="126">
        <v>19</v>
      </c>
      <c r="E8" s="126">
        <v>19</v>
      </c>
      <c r="F8" s="130">
        <f>G8+H8+I8+J8</f>
        <v>59</v>
      </c>
      <c r="G8" s="131">
        <v>15</v>
      </c>
      <c r="H8" s="131">
        <v>16</v>
      </c>
      <c r="I8" s="131">
        <v>13</v>
      </c>
      <c r="J8" s="131">
        <v>15</v>
      </c>
      <c r="K8" s="130">
        <f>L8+M8+N8+O8</f>
        <v>3</v>
      </c>
      <c r="L8" s="131"/>
      <c r="M8" s="131"/>
      <c r="N8" s="131">
        <v>1</v>
      </c>
      <c r="O8" s="131">
        <f>1+1</f>
        <v>2</v>
      </c>
      <c r="P8" s="130">
        <f t="shared" si="6"/>
        <v>6</v>
      </c>
      <c r="Q8" s="131">
        <f t="shared" ref="Q8" si="11">B8-G8-L8</f>
        <v>0</v>
      </c>
      <c r="R8" s="131">
        <f t="shared" si="10"/>
        <v>-1</v>
      </c>
      <c r="S8" s="131">
        <f t="shared" si="10"/>
        <v>5</v>
      </c>
      <c r="T8" s="131">
        <f>E8-J8-O8</f>
        <v>2</v>
      </c>
      <c r="V8" s="1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J14" sqref="J14"/>
    </sheetView>
  </sheetViews>
  <sheetFormatPr defaultRowHeight="15" x14ac:dyDescent="0.25"/>
  <cols>
    <col min="1" max="1" width="21.42578125" style="103" customWidth="1"/>
    <col min="2" max="6" width="13.28515625" style="103" customWidth="1"/>
    <col min="7" max="10" width="9.140625" style="103" customWidth="1"/>
    <col min="11" max="11" width="13.28515625" style="103" customWidth="1"/>
    <col min="12" max="15" width="9.140625" style="103"/>
    <col min="16" max="16" width="13.28515625" style="103" customWidth="1"/>
    <col min="17" max="16384" width="9.140625" style="103"/>
  </cols>
  <sheetData>
    <row r="1" spans="1:22" x14ac:dyDescent="0.25">
      <c r="A1" s="102">
        <f ca="1">TODAY()</f>
        <v>44820</v>
      </c>
    </row>
    <row r="2" spans="1:22" s="104" customFormat="1" ht="15.75" thickBot="1" x14ac:dyDescent="0.3">
      <c r="B2" s="105" t="s">
        <v>5</v>
      </c>
      <c r="C2" s="105" t="s">
        <v>6</v>
      </c>
      <c r="D2" s="105" t="s">
        <v>7</v>
      </c>
      <c r="E2" s="105" t="s">
        <v>8</v>
      </c>
      <c r="F2" s="106"/>
      <c r="G2" s="106"/>
      <c r="H2" s="106"/>
      <c r="I2" s="106"/>
      <c r="J2" s="106"/>
      <c r="K2" s="106"/>
      <c r="P2" s="106"/>
    </row>
    <row r="3" spans="1:22" s="117" customFormat="1" ht="48" customHeight="1" thickBot="1" x14ac:dyDescent="0.3">
      <c r="A3" s="107" t="s">
        <v>0</v>
      </c>
      <c r="B3" s="108" t="s">
        <v>25</v>
      </c>
      <c r="C3" s="108" t="s">
        <v>16</v>
      </c>
      <c r="D3" s="108" t="s">
        <v>17</v>
      </c>
      <c r="E3" s="108" t="s">
        <v>18</v>
      </c>
      <c r="F3" s="109" t="s">
        <v>9</v>
      </c>
      <c r="G3" s="110" t="s">
        <v>12</v>
      </c>
      <c r="H3" s="111" t="s">
        <v>13</v>
      </c>
      <c r="I3" s="111" t="s">
        <v>14</v>
      </c>
      <c r="J3" s="109" t="s">
        <v>15</v>
      </c>
      <c r="K3" s="112" t="s">
        <v>10</v>
      </c>
      <c r="L3" s="113" t="s">
        <v>12</v>
      </c>
      <c r="M3" s="114" t="s">
        <v>13</v>
      </c>
      <c r="N3" s="114" t="s">
        <v>14</v>
      </c>
      <c r="O3" s="115" t="s">
        <v>15</v>
      </c>
      <c r="P3" s="107" t="s">
        <v>11</v>
      </c>
      <c r="Q3" s="108" t="s">
        <v>12</v>
      </c>
      <c r="R3" s="108" t="s">
        <v>13</v>
      </c>
      <c r="S3" s="108" t="s">
        <v>14</v>
      </c>
      <c r="T3" s="116" t="s">
        <v>15</v>
      </c>
    </row>
    <row r="4" spans="1:22" x14ac:dyDescent="0.25">
      <c r="A4" s="118" t="s">
        <v>3</v>
      </c>
      <c r="B4" s="118">
        <v>0</v>
      </c>
      <c r="C4" s="118">
        <v>0</v>
      </c>
      <c r="D4" s="118">
        <v>0</v>
      </c>
      <c r="E4" s="118">
        <v>0</v>
      </c>
      <c r="F4" s="118">
        <v>0</v>
      </c>
      <c r="G4" s="119"/>
      <c r="H4" s="119"/>
      <c r="I4" s="119"/>
      <c r="J4" s="119"/>
      <c r="K4" s="118">
        <v>0</v>
      </c>
      <c r="L4" s="119"/>
      <c r="M4" s="119"/>
      <c r="N4" s="119"/>
      <c r="O4" s="119"/>
      <c r="P4" s="120">
        <f>(B4+C4+D4+E4)-(F4+K4)</f>
        <v>0</v>
      </c>
      <c r="Q4" s="119"/>
      <c r="R4" s="119"/>
      <c r="S4" s="119"/>
      <c r="T4" s="119"/>
      <c r="V4" s="121"/>
    </row>
    <row r="5" spans="1:22" s="104" customFormat="1" x14ac:dyDescent="0.25">
      <c r="A5" s="122" t="s">
        <v>21</v>
      </c>
      <c r="B5" s="123"/>
      <c r="C5" s="123"/>
      <c r="D5" s="123"/>
      <c r="E5" s="123"/>
      <c r="F5" s="123"/>
      <c r="G5" s="124"/>
      <c r="H5" s="124"/>
      <c r="I5" s="124"/>
      <c r="J5" s="124"/>
      <c r="K5" s="123"/>
      <c r="L5" s="124"/>
      <c r="M5" s="124"/>
      <c r="N5" s="124"/>
      <c r="O5" s="124"/>
      <c r="P5" s="125"/>
      <c r="Q5" s="124"/>
      <c r="R5" s="124"/>
      <c r="S5" s="124"/>
      <c r="T5" s="124"/>
      <c r="V5" s="121"/>
    </row>
    <row r="6" spans="1:22" x14ac:dyDescent="0.25">
      <c r="A6" s="126" t="s">
        <v>1</v>
      </c>
      <c r="B6" s="127">
        <f>B7+B8</f>
        <v>15</v>
      </c>
      <c r="C6" s="127">
        <f>C7+C8</f>
        <v>15</v>
      </c>
      <c r="D6" s="127">
        <f t="shared" ref="D6:F6" si="0">D7+D8</f>
        <v>19</v>
      </c>
      <c r="E6" s="127">
        <f t="shared" ref="E6" si="1">E7+E8</f>
        <v>10</v>
      </c>
      <c r="F6" s="127">
        <f t="shared" si="0"/>
        <v>41</v>
      </c>
      <c r="G6" s="128">
        <f>G7+G8</f>
        <v>15</v>
      </c>
      <c r="H6" s="128">
        <f t="shared" ref="H6:K6" si="2">H7+H8</f>
        <v>15</v>
      </c>
      <c r="I6" s="128">
        <f t="shared" si="2"/>
        <v>11</v>
      </c>
      <c r="J6" s="128">
        <f t="shared" si="2"/>
        <v>0</v>
      </c>
      <c r="K6" s="127">
        <f t="shared" si="2"/>
        <v>1</v>
      </c>
      <c r="L6" s="128">
        <f>L7+L8</f>
        <v>0</v>
      </c>
      <c r="M6" s="128">
        <f t="shared" ref="M6:O6" si="3">M7+M8</f>
        <v>1</v>
      </c>
      <c r="N6" s="128">
        <f t="shared" si="3"/>
        <v>0</v>
      </c>
      <c r="O6" s="128">
        <f t="shared" si="3"/>
        <v>0</v>
      </c>
      <c r="P6" s="129">
        <f t="shared" ref="P6:P8" si="4">(B6+C6+D6+E6)-(F6+K6)</f>
        <v>17</v>
      </c>
      <c r="Q6" s="128">
        <f>Q7+Q8</f>
        <v>0</v>
      </c>
      <c r="R6" s="128">
        <f t="shared" ref="R6:T6" si="5">R7+R8</f>
        <v>-1</v>
      </c>
      <c r="S6" s="128">
        <f t="shared" si="5"/>
        <v>8</v>
      </c>
      <c r="T6" s="128">
        <f t="shared" si="5"/>
        <v>10</v>
      </c>
      <c r="V6" s="121"/>
    </row>
    <row r="7" spans="1:22" s="23" customFormat="1" x14ac:dyDescent="0.25">
      <c r="A7" s="101" t="s">
        <v>2</v>
      </c>
      <c r="B7" s="101">
        <v>15</v>
      </c>
      <c r="C7" s="101">
        <v>15</v>
      </c>
      <c r="D7" s="101">
        <v>10</v>
      </c>
      <c r="E7" s="101">
        <v>10</v>
      </c>
      <c r="F7" s="101">
        <f>G7+H7+I7+J7</f>
        <v>38</v>
      </c>
      <c r="G7" s="21">
        <v>15</v>
      </c>
      <c r="H7" s="21">
        <v>14</v>
      </c>
      <c r="I7" s="21">
        <v>9</v>
      </c>
      <c r="J7" s="21">
        <v>0</v>
      </c>
      <c r="K7" s="101">
        <f>L7+M7+N7+O7</f>
        <v>1</v>
      </c>
      <c r="L7" s="21"/>
      <c r="M7" s="21">
        <v>1</v>
      </c>
      <c r="N7" s="21"/>
      <c r="O7" s="21"/>
      <c r="P7" s="101">
        <f>(B7+C7+D7+E7)-(F7+K7)</f>
        <v>11</v>
      </c>
      <c r="Q7" s="21">
        <f>B7-G7-L7</f>
        <v>0</v>
      </c>
      <c r="R7" s="21">
        <f>C7-H7-M7</f>
        <v>0</v>
      </c>
      <c r="S7" s="21">
        <f>D7-I7-N7</f>
        <v>1</v>
      </c>
      <c r="T7" s="21">
        <f t="shared" ref="R7:T8" si="6">E7-J7-O7</f>
        <v>10</v>
      </c>
    </row>
    <row r="8" spans="1:22" x14ac:dyDescent="0.25">
      <c r="A8" s="126" t="s">
        <v>3</v>
      </c>
      <c r="B8" s="126">
        <v>0</v>
      </c>
      <c r="C8" s="126">
        <v>0</v>
      </c>
      <c r="D8" s="126">
        <v>9</v>
      </c>
      <c r="E8" s="126">
        <v>0</v>
      </c>
      <c r="F8" s="130">
        <f>G8+H8+I8+J8</f>
        <v>3</v>
      </c>
      <c r="G8" s="131">
        <v>0</v>
      </c>
      <c r="H8" s="131">
        <v>1</v>
      </c>
      <c r="I8" s="131">
        <v>2</v>
      </c>
      <c r="J8" s="131">
        <v>0</v>
      </c>
      <c r="K8" s="130">
        <f>L8+M8+N8+O8</f>
        <v>0</v>
      </c>
      <c r="L8" s="131"/>
      <c r="M8" s="131"/>
      <c r="N8" s="131"/>
      <c r="O8" s="131"/>
      <c r="P8" s="130">
        <f t="shared" si="4"/>
        <v>6</v>
      </c>
      <c r="Q8" s="131">
        <f t="shared" ref="Q8" si="7">B8-G8-L8</f>
        <v>0</v>
      </c>
      <c r="R8" s="131">
        <f t="shared" si="6"/>
        <v>-1</v>
      </c>
      <c r="S8" s="131">
        <f t="shared" si="6"/>
        <v>7</v>
      </c>
      <c r="T8" s="131">
        <f>E8-J8-O8</f>
        <v>0</v>
      </c>
      <c r="V8" s="121"/>
    </row>
    <row r="10" spans="1:22" s="104" customFormat="1" x14ac:dyDescent="0.25">
      <c r="A10" s="122" t="s">
        <v>26</v>
      </c>
      <c r="B10" s="123"/>
      <c r="C10" s="123"/>
      <c r="D10" s="123"/>
      <c r="E10" s="123"/>
      <c r="F10" s="123"/>
      <c r="G10" s="124"/>
      <c r="H10" s="124"/>
      <c r="I10" s="124"/>
      <c r="J10" s="124"/>
      <c r="K10" s="123"/>
      <c r="L10" s="124"/>
      <c r="M10" s="124"/>
      <c r="N10" s="124"/>
      <c r="O10" s="124"/>
      <c r="P10" s="125"/>
      <c r="Q10" s="124"/>
      <c r="R10" s="124"/>
      <c r="S10" s="124"/>
      <c r="T10" s="124"/>
      <c r="V10" s="121"/>
    </row>
    <row r="11" spans="1:22" x14ac:dyDescent="0.25">
      <c r="A11" s="126" t="s">
        <v>1</v>
      </c>
      <c r="B11" s="127">
        <f>B12+B13</f>
        <v>35</v>
      </c>
      <c r="C11" s="127">
        <f>C12+C13</f>
        <v>35</v>
      </c>
      <c r="D11" s="127">
        <f t="shared" ref="D11:F11" si="8">D12+D13</f>
        <v>27</v>
      </c>
      <c r="E11" s="127">
        <f t="shared" si="8"/>
        <v>27</v>
      </c>
      <c r="F11" s="127">
        <f t="shared" si="8"/>
        <v>41</v>
      </c>
      <c r="G11" s="128">
        <f>G12+G13</f>
        <v>15</v>
      </c>
      <c r="H11" s="128">
        <f t="shared" ref="H11:K11" si="9">H12+H13</f>
        <v>9</v>
      </c>
      <c r="I11" s="128">
        <f t="shared" si="9"/>
        <v>0</v>
      </c>
      <c r="J11" s="128">
        <f t="shared" si="9"/>
        <v>17</v>
      </c>
      <c r="K11" s="127">
        <f t="shared" si="9"/>
        <v>8</v>
      </c>
      <c r="L11" s="128">
        <f>L12+L13</f>
        <v>0</v>
      </c>
      <c r="M11" s="128">
        <f t="shared" ref="M11:O11" si="10">M12+M13</f>
        <v>3</v>
      </c>
      <c r="N11" s="128">
        <f t="shared" si="10"/>
        <v>2</v>
      </c>
      <c r="O11" s="128">
        <f t="shared" si="10"/>
        <v>3</v>
      </c>
      <c r="P11" s="129">
        <f t="shared" ref="P11" si="11">(B11+C11+D11+E11)-(F11+K11)</f>
        <v>75</v>
      </c>
      <c r="Q11" s="128">
        <f>Q12+Q13</f>
        <v>20</v>
      </c>
      <c r="R11" s="128">
        <f t="shared" ref="R11:T11" si="12">R12+R13</f>
        <v>23</v>
      </c>
      <c r="S11" s="128">
        <f t="shared" si="12"/>
        <v>25</v>
      </c>
      <c r="T11" s="128">
        <f t="shared" si="12"/>
        <v>7</v>
      </c>
      <c r="V11" s="121"/>
    </row>
    <row r="12" spans="1:22" s="23" customFormat="1" x14ac:dyDescent="0.25">
      <c r="A12" s="101" t="s">
        <v>2</v>
      </c>
      <c r="B12" s="101">
        <v>20</v>
      </c>
      <c r="C12" s="101">
        <v>20</v>
      </c>
      <c r="D12" s="101">
        <v>17</v>
      </c>
      <c r="E12" s="101">
        <v>17</v>
      </c>
      <c r="F12" s="101">
        <f>G12+H12+I12+J12</f>
        <v>36</v>
      </c>
      <c r="G12" s="21">
        <v>15</v>
      </c>
      <c r="H12" s="21">
        <v>9</v>
      </c>
      <c r="I12" s="21">
        <v>0</v>
      </c>
      <c r="J12" s="21">
        <v>12</v>
      </c>
      <c r="K12" s="101">
        <f>L12+M12+N12+O12</f>
        <v>7</v>
      </c>
      <c r="L12" s="21"/>
      <c r="M12" s="21">
        <f>1+1</f>
        <v>2</v>
      </c>
      <c r="N12" s="21">
        <f>1+1</f>
        <v>2</v>
      </c>
      <c r="O12" s="21">
        <f>1+1+1</f>
        <v>3</v>
      </c>
      <c r="P12" s="101">
        <f>(B12+C12+D12+E12)-(F12+K12)</f>
        <v>31</v>
      </c>
      <c r="Q12" s="21">
        <f>B12-G12-L12</f>
        <v>5</v>
      </c>
      <c r="R12" s="21">
        <f>C12-H12-M12</f>
        <v>9</v>
      </c>
      <c r="S12" s="21">
        <f>D12-I12-N12</f>
        <v>15</v>
      </c>
      <c r="T12" s="21">
        <f t="shared" ref="T12" si="13">E12-J12-O12</f>
        <v>2</v>
      </c>
    </row>
    <row r="13" spans="1:22" x14ac:dyDescent="0.25">
      <c r="A13" s="126" t="s">
        <v>3</v>
      </c>
      <c r="B13" s="126">
        <v>15</v>
      </c>
      <c r="C13" s="126">
        <v>15</v>
      </c>
      <c r="D13" s="126">
        <v>10</v>
      </c>
      <c r="E13" s="126">
        <v>10</v>
      </c>
      <c r="F13" s="130">
        <f>G13+H13+I13+J13</f>
        <v>5</v>
      </c>
      <c r="G13" s="131">
        <v>0</v>
      </c>
      <c r="H13" s="131">
        <v>0</v>
      </c>
      <c r="I13" s="131">
        <v>0</v>
      </c>
      <c r="J13" s="131">
        <v>5</v>
      </c>
      <c r="K13" s="130">
        <f>L13+M13+N13+O13</f>
        <v>1</v>
      </c>
      <c r="L13" s="131"/>
      <c r="M13" s="131">
        <f>1</f>
        <v>1</v>
      </c>
      <c r="N13" s="131"/>
      <c r="O13" s="131"/>
      <c r="P13" s="130">
        <f t="shared" ref="P13" si="14">(B13+C13+D13+E13)-(F13+K13)</f>
        <v>44</v>
      </c>
      <c r="Q13" s="131">
        <f t="shared" ref="Q13" si="15">B13-G13-L13</f>
        <v>15</v>
      </c>
      <c r="R13" s="131">
        <f t="shared" ref="R13" si="16">C13-H13-M13</f>
        <v>14</v>
      </c>
      <c r="S13" s="131">
        <f t="shared" ref="S13" si="17">D13-I13-N13</f>
        <v>10</v>
      </c>
      <c r="T13" s="131">
        <f>E13-J13-O13</f>
        <v>5</v>
      </c>
      <c r="V13" s="12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opLeftCell="A2" workbookViewId="0">
      <selection activeCell="N23" sqref="N23"/>
    </sheetView>
  </sheetViews>
  <sheetFormatPr defaultRowHeight="15" x14ac:dyDescent="0.25"/>
  <cols>
    <col min="1" max="1" width="21.42578125" customWidth="1"/>
    <col min="2" max="6" width="13.28515625" customWidth="1"/>
    <col min="7" max="10" width="9.140625" customWidth="1"/>
    <col min="11" max="11" width="13.28515625" customWidth="1"/>
    <col min="16" max="16" width="13.28515625" customWidth="1"/>
  </cols>
  <sheetData>
    <row r="1" spans="1:22" x14ac:dyDescent="0.25">
      <c r="A1" s="36">
        <f ca="1">TODAY()</f>
        <v>44820</v>
      </c>
    </row>
    <row r="2" spans="1:22" s="1" customFormat="1" ht="15.75" thickBot="1" x14ac:dyDescent="0.3">
      <c r="B2" s="4" t="s">
        <v>5</v>
      </c>
      <c r="C2" s="4" t="s">
        <v>6</v>
      </c>
      <c r="D2" s="4" t="s">
        <v>7</v>
      </c>
      <c r="E2" s="4" t="s">
        <v>8</v>
      </c>
      <c r="F2" s="5"/>
      <c r="G2" s="5"/>
      <c r="H2" s="5"/>
      <c r="I2" s="5"/>
      <c r="J2" s="5"/>
      <c r="K2" s="5"/>
      <c r="P2" s="5"/>
    </row>
    <row r="3" spans="1:22" s="2" customFormat="1" ht="48" customHeight="1" thickBot="1" x14ac:dyDescent="0.3">
      <c r="A3" s="30" t="s">
        <v>0</v>
      </c>
      <c r="B3" s="108" t="s">
        <v>25</v>
      </c>
      <c r="C3" s="108" t="s">
        <v>16</v>
      </c>
      <c r="D3" s="108" t="s">
        <v>17</v>
      </c>
      <c r="E3" s="108" t="s">
        <v>18</v>
      </c>
      <c r="F3" s="91" t="s">
        <v>9</v>
      </c>
      <c r="G3" s="92" t="s">
        <v>12</v>
      </c>
      <c r="H3" s="93" t="s">
        <v>13</v>
      </c>
      <c r="I3" s="93" t="s">
        <v>14</v>
      </c>
      <c r="J3" s="94" t="s">
        <v>15</v>
      </c>
      <c r="K3" s="90" t="s">
        <v>10</v>
      </c>
      <c r="L3" s="88" t="s">
        <v>12</v>
      </c>
      <c r="M3" s="80" t="s">
        <v>13</v>
      </c>
      <c r="N3" s="80" t="s">
        <v>14</v>
      </c>
      <c r="O3" s="81" t="s">
        <v>15</v>
      </c>
      <c r="P3" s="57" t="s">
        <v>11</v>
      </c>
      <c r="Q3" s="58" t="s">
        <v>12</v>
      </c>
      <c r="R3" s="58" t="s">
        <v>13</v>
      </c>
      <c r="S3" s="58" t="s">
        <v>14</v>
      </c>
      <c r="T3" s="59" t="s">
        <v>15</v>
      </c>
    </row>
    <row r="4" spans="1:22" ht="15.75" hidden="1" thickBot="1" x14ac:dyDescent="0.3">
      <c r="A4" s="60" t="s">
        <v>3</v>
      </c>
      <c r="B4" s="7">
        <v>0</v>
      </c>
      <c r="C4" s="7">
        <v>0</v>
      </c>
      <c r="D4" s="7">
        <v>0</v>
      </c>
      <c r="E4" s="7">
        <v>0</v>
      </c>
      <c r="F4" s="73">
        <v>0</v>
      </c>
      <c r="G4" s="8"/>
      <c r="H4" s="8"/>
      <c r="I4" s="8"/>
      <c r="J4" s="10"/>
      <c r="K4" s="89">
        <v>0</v>
      </c>
      <c r="L4" s="8"/>
      <c r="M4" s="8"/>
      <c r="N4" s="8"/>
      <c r="O4" s="10"/>
      <c r="P4" s="69">
        <f>(B4+C4+D4+E4)-(F4+K4)</f>
        <v>0</v>
      </c>
      <c r="Q4" s="8"/>
      <c r="R4" s="8"/>
      <c r="S4" s="8"/>
      <c r="T4" s="10"/>
      <c r="V4" s="6"/>
    </row>
    <row r="5" spans="1:22" s="1" customFormat="1" ht="15.75" thickBot="1" x14ac:dyDescent="0.3">
      <c r="A5" s="31" t="s">
        <v>19</v>
      </c>
      <c r="B5" s="32"/>
      <c r="C5" s="32"/>
      <c r="D5" s="32"/>
      <c r="E5" s="32"/>
      <c r="F5" s="74"/>
      <c r="G5" s="33"/>
      <c r="H5" s="34"/>
      <c r="I5" s="34"/>
      <c r="J5" s="35"/>
      <c r="K5" s="85"/>
      <c r="L5" s="33"/>
      <c r="M5" s="34"/>
      <c r="N5" s="34"/>
      <c r="O5" s="35"/>
      <c r="P5" s="70"/>
      <c r="Q5" s="34"/>
      <c r="R5" s="34"/>
      <c r="S5" s="34"/>
      <c r="T5" s="35"/>
      <c r="V5" s="6"/>
    </row>
    <row r="6" spans="1:22" ht="15.75" hidden="1" thickBot="1" x14ac:dyDescent="0.3">
      <c r="A6" s="75" t="s">
        <v>1</v>
      </c>
      <c r="B6" s="37">
        <f>B7+B8</f>
        <v>10</v>
      </c>
      <c r="C6" s="37">
        <f t="shared" ref="C6:F6" si="0">C7+C8</f>
        <v>10</v>
      </c>
      <c r="D6" s="37">
        <f t="shared" si="0"/>
        <v>10</v>
      </c>
      <c r="E6" s="37">
        <f t="shared" si="0"/>
        <v>10</v>
      </c>
      <c r="F6" s="76">
        <f t="shared" si="0"/>
        <v>82</v>
      </c>
      <c r="G6" s="11">
        <f>G7+G8</f>
        <v>7</v>
      </c>
      <c r="H6" s="52">
        <f t="shared" ref="H6:K6" si="1">H7+H8</f>
        <v>6</v>
      </c>
      <c r="I6" s="52">
        <f t="shared" si="1"/>
        <v>0</v>
      </c>
      <c r="J6" s="62">
        <f t="shared" si="1"/>
        <v>9</v>
      </c>
      <c r="K6" s="86">
        <f t="shared" si="1"/>
        <v>4</v>
      </c>
      <c r="L6" s="11">
        <f>L7+L8</f>
        <v>0</v>
      </c>
      <c r="M6" s="52">
        <f t="shared" ref="M6:O6" si="2">M7+M8</f>
        <v>1</v>
      </c>
      <c r="N6" s="52">
        <f t="shared" si="2"/>
        <v>2</v>
      </c>
      <c r="O6" s="62">
        <f t="shared" si="2"/>
        <v>1</v>
      </c>
      <c r="P6" s="95">
        <f t="shared" ref="P6:P11" si="3">(B6+C6+D6+E6)-(F6+K6)</f>
        <v>-46</v>
      </c>
      <c r="Q6" s="96">
        <f>Q7+Q8</f>
        <v>3</v>
      </c>
      <c r="R6" s="96">
        <f t="shared" ref="R6:T6" si="4">R7+R8</f>
        <v>3</v>
      </c>
      <c r="S6" s="96">
        <f t="shared" si="4"/>
        <v>8</v>
      </c>
      <c r="T6" s="97">
        <f t="shared" si="4"/>
        <v>0</v>
      </c>
      <c r="V6" s="6"/>
    </row>
    <row r="7" spans="1:22" s="23" customFormat="1" x14ac:dyDescent="0.25">
      <c r="A7" s="63" t="s">
        <v>2</v>
      </c>
      <c r="B7" s="49">
        <v>10</v>
      </c>
      <c r="C7" s="49">
        <v>10</v>
      </c>
      <c r="D7" s="49">
        <v>10</v>
      </c>
      <c r="E7" s="49">
        <v>10</v>
      </c>
      <c r="F7" s="77">
        <f>G7+H7+I7+J7</f>
        <v>22</v>
      </c>
      <c r="G7" s="20">
        <v>7</v>
      </c>
      <c r="H7" s="21">
        <v>6</v>
      </c>
      <c r="I7" s="21">
        <v>0</v>
      </c>
      <c r="J7" s="22">
        <v>9</v>
      </c>
      <c r="K7" s="19">
        <f>L7+M7+N7+O7</f>
        <v>4</v>
      </c>
      <c r="L7" s="20"/>
      <c r="M7" s="21">
        <v>1</v>
      </c>
      <c r="N7" s="21">
        <f>1+1</f>
        <v>2</v>
      </c>
      <c r="O7" s="22">
        <v>1</v>
      </c>
      <c r="P7" s="98">
        <f t="shared" si="3"/>
        <v>14</v>
      </c>
      <c r="Q7" s="99">
        <f>B7-G7-L7</f>
        <v>3</v>
      </c>
      <c r="R7" s="99">
        <f>C7-H7-M7</f>
        <v>3</v>
      </c>
      <c r="S7" s="99">
        <f>D7-I7-N7</f>
        <v>8</v>
      </c>
      <c r="T7" s="100">
        <f t="shared" ref="R7:T10" si="5">E7-J7-O7</f>
        <v>0</v>
      </c>
    </row>
    <row r="8" spans="1:22" hidden="1" x14ac:dyDescent="0.25">
      <c r="A8" s="60" t="s">
        <v>3</v>
      </c>
      <c r="B8" s="50"/>
      <c r="C8" s="50"/>
      <c r="D8" s="50"/>
      <c r="E8" s="50"/>
      <c r="F8" s="73">
        <f>16+16+17+11</f>
        <v>60</v>
      </c>
      <c r="G8" s="82"/>
      <c r="H8" s="51"/>
      <c r="I8" s="51"/>
      <c r="J8" s="64"/>
      <c r="K8" s="19">
        <f t="shared" ref="K8:K10" si="6">L8+M8+N8+O8</f>
        <v>0</v>
      </c>
      <c r="L8" s="82"/>
      <c r="M8" s="51"/>
      <c r="N8" s="51"/>
      <c r="O8" s="64"/>
      <c r="P8" s="71">
        <f t="shared" si="3"/>
        <v>-60</v>
      </c>
      <c r="Q8" s="21">
        <f t="shared" ref="Q8:Q9" si="7">B8-G8-L8</f>
        <v>0</v>
      </c>
      <c r="R8" s="21">
        <f t="shared" si="5"/>
        <v>0</v>
      </c>
      <c r="S8" s="21">
        <f t="shared" si="5"/>
        <v>0</v>
      </c>
      <c r="T8" s="22">
        <f t="shared" si="5"/>
        <v>0</v>
      </c>
      <c r="V8" s="23"/>
    </row>
    <row r="9" spans="1:22" s="1" customFormat="1" hidden="1" x14ac:dyDescent="0.25">
      <c r="A9" s="61" t="s">
        <v>1</v>
      </c>
      <c r="B9" s="37"/>
      <c r="C9" s="37"/>
      <c r="D9" s="37"/>
      <c r="E9" s="37"/>
      <c r="F9" s="76">
        <f t="shared" ref="F9" si="8">F10+F11</f>
        <v>3</v>
      </c>
      <c r="G9" s="83"/>
      <c r="H9" s="3"/>
      <c r="I9" s="3"/>
      <c r="J9" s="9"/>
      <c r="K9" s="19">
        <f t="shared" si="6"/>
        <v>0</v>
      </c>
      <c r="L9" s="83"/>
      <c r="M9" s="3"/>
      <c r="N9" s="3"/>
      <c r="O9" s="9"/>
      <c r="P9" s="15">
        <f t="shared" si="3"/>
        <v>-3</v>
      </c>
      <c r="Q9" s="21">
        <f t="shared" si="7"/>
        <v>0</v>
      </c>
      <c r="R9" s="21">
        <f t="shared" si="5"/>
        <v>0</v>
      </c>
      <c r="S9" s="21">
        <f t="shared" si="5"/>
        <v>0</v>
      </c>
      <c r="T9" s="22">
        <f t="shared" si="5"/>
        <v>0</v>
      </c>
    </row>
    <row r="10" spans="1:22" s="23" customFormat="1" ht="15.75" thickBot="1" x14ac:dyDescent="0.3">
      <c r="A10" s="65" t="s">
        <v>3</v>
      </c>
      <c r="B10" s="78">
        <v>10</v>
      </c>
      <c r="C10" s="78">
        <v>10</v>
      </c>
      <c r="D10" s="78">
        <v>5</v>
      </c>
      <c r="E10" s="78">
        <v>5</v>
      </c>
      <c r="F10" s="79">
        <f>G10+H10+I10+J10</f>
        <v>3</v>
      </c>
      <c r="G10" s="84">
        <v>0</v>
      </c>
      <c r="H10" s="66">
        <v>0</v>
      </c>
      <c r="I10" s="66">
        <v>0</v>
      </c>
      <c r="J10" s="67">
        <v>3</v>
      </c>
      <c r="K10" s="87">
        <f t="shared" si="6"/>
        <v>0</v>
      </c>
      <c r="L10" s="84"/>
      <c r="M10" s="66"/>
      <c r="N10" s="66"/>
      <c r="O10" s="67"/>
      <c r="P10" s="65">
        <f t="shared" si="3"/>
        <v>27</v>
      </c>
      <c r="Q10" s="66">
        <f>B10-G10-L10</f>
        <v>10</v>
      </c>
      <c r="R10" s="66">
        <f t="shared" si="5"/>
        <v>10</v>
      </c>
      <c r="S10" s="66">
        <f t="shared" si="5"/>
        <v>5</v>
      </c>
      <c r="T10" s="67">
        <f t="shared" si="5"/>
        <v>2</v>
      </c>
    </row>
    <row r="11" spans="1:22" hidden="1" x14ac:dyDescent="0.25">
      <c r="A11" s="72" t="s">
        <v>3</v>
      </c>
      <c r="B11" s="72">
        <v>10</v>
      </c>
      <c r="C11" s="72">
        <v>11</v>
      </c>
      <c r="D11" s="72">
        <v>15</v>
      </c>
      <c r="E11" s="72">
        <v>15</v>
      </c>
      <c r="F11" s="72"/>
      <c r="G11" s="53"/>
      <c r="H11" s="53"/>
      <c r="I11" s="53"/>
      <c r="J11" s="53"/>
      <c r="K11" s="53"/>
      <c r="L11" s="54"/>
      <c r="M11" s="55"/>
      <c r="N11" s="55"/>
      <c r="O11" s="56"/>
      <c r="P11" s="68">
        <f t="shared" si="3"/>
        <v>51</v>
      </c>
      <c r="Q11" s="54"/>
      <c r="R11" s="55"/>
      <c r="S11" s="55"/>
      <c r="T11" s="56"/>
      <c r="V11" s="6"/>
    </row>
    <row r="12" spans="1:22" s="42" customFormat="1" ht="32.25" hidden="1" customHeight="1" thickBot="1" x14ac:dyDescent="0.3">
      <c r="A12" s="38" t="s">
        <v>11</v>
      </c>
      <c r="B12" s="39" t="e">
        <f>#REF!+Q6+#REF!+#REF!+#REF!+#REF!+#REF!+Q9</f>
        <v>#REF!</v>
      </c>
      <c r="C12" s="39" t="e">
        <f>#REF!+R6+#REF!+#REF!+#REF!+#REF!+#REF!+R9</f>
        <v>#REF!</v>
      </c>
      <c r="D12" s="39" t="e">
        <f>#REF!+S6+#REF!+#REF!+#REF!+#REF!+#REF!+S9</f>
        <v>#REF!</v>
      </c>
      <c r="E12" s="39" t="e">
        <f>#REF!+T6+#REF!+#REF!+#REF!+#REF!+#REF!+T9</f>
        <v>#REF!</v>
      </c>
      <c r="F12" s="39"/>
      <c r="G12" s="40"/>
      <c r="H12" s="40"/>
      <c r="I12" s="40"/>
      <c r="J12" s="40"/>
      <c r="K12" s="40"/>
      <c r="L12" s="46"/>
      <c r="M12" s="47"/>
      <c r="N12" s="47"/>
      <c r="O12" s="48"/>
      <c r="P12" s="41"/>
      <c r="Q12" s="46"/>
      <c r="R12" s="47"/>
      <c r="S12" s="47"/>
      <c r="T12" s="48"/>
    </row>
    <row r="13" spans="1:22" s="1" customFormat="1" hidden="1" x14ac:dyDescent="0.25">
      <c r="A13" s="12" t="s">
        <v>1</v>
      </c>
      <c r="B13" s="13" t="e">
        <f t="shared" ref="B13:F13" si="9">B14+B15</f>
        <v>#REF!</v>
      </c>
      <c r="C13" s="13" t="e">
        <f t="shared" si="9"/>
        <v>#REF!</v>
      </c>
      <c r="D13" s="13" t="e">
        <f t="shared" si="9"/>
        <v>#REF!</v>
      </c>
      <c r="E13" s="13" t="e">
        <f t="shared" si="9"/>
        <v>#REF!</v>
      </c>
      <c r="F13" s="13" t="e">
        <f t="shared" si="9"/>
        <v>#REF!</v>
      </c>
      <c r="G13" s="24"/>
      <c r="H13" s="24"/>
      <c r="I13" s="24"/>
      <c r="J13" s="24"/>
      <c r="K13" s="24" t="e">
        <f t="shared" ref="K13" si="10">K14+K15</f>
        <v>#REF!</v>
      </c>
      <c r="L13" s="27"/>
      <c r="M13" s="13"/>
      <c r="N13" s="13"/>
      <c r="O13" s="14"/>
      <c r="P13" s="43"/>
      <c r="Q13" s="27"/>
      <c r="R13" s="13"/>
      <c r="S13" s="13"/>
      <c r="T13" s="14"/>
      <c r="V13" s="6"/>
    </row>
    <row r="14" spans="1:22" s="1" customFormat="1" hidden="1" x14ac:dyDescent="0.25">
      <c r="A14" s="15" t="s">
        <v>2</v>
      </c>
      <c r="B14" s="3" t="e">
        <f>#REF!+B7+#REF!+#REF!+#REF!+#REF!+#REF!+B10</f>
        <v>#REF!</v>
      </c>
      <c r="C14" s="3" t="e">
        <f>#REF!+C7+#REF!+#REF!+#REF!+#REF!+#REF!+C10</f>
        <v>#REF!</v>
      </c>
      <c r="D14" s="3" t="e">
        <f>#REF!+D7+#REF!+#REF!+#REF!+#REF!+#REF!+D10</f>
        <v>#REF!</v>
      </c>
      <c r="E14" s="3" t="e">
        <f>#REF!+E7+#REF!+#REF!+#REF!+#REF!+#REF!+E10</f>
        <v>#REF!</v>
      </c>
      <c r="F14" s="3" t="e">
        <f>#REF!+F7+#REF!+#REF!+#REF!+#REF!+#REF!+F10</f>
        <v>#REF!</v>
      </c>
      <c r="G14" s="25"/>
      <c r="H14" s="25"/>
      <c r="I14" s="25"/>
      <c r="J14" s="25"/>
      <c r="K14" s="25" t="e">
        <f>#REF!+K7+#REF!+#REF!+#REF!+#REF!+#REF!+K10</f>
        <v>#REF!</v>
      </c>
      <c r="L14" s="28"/>
      <c r="M14" s="3"/>
      <c r="N14" s="3"/>
      <c r="O14" s="9"/>
      <c r="P14" s="44"/>
      <c r="Q14" s="28"/>
      <c r="R14" s="3"/>
      <c r="S14" s="3"/>
      <c r="T14" s="9"/>
      <c r="V14" s="6"/>
    </row>
    <row r="15" spans="1:22" s="1" customFormat="1" ht="15.75" hidden="1" thickBot="1" x14ac:dyDescent="0.3">
      <c r="A15" s="16" t="s">
        <v>3</v>
      </c>
      <c r="B15" s="17" t="e">
        <f>B4+B8+#REF!+#REF!+#REF!+#REF!+#REF!+B11</f>
        <v>#REF!</v>
      </c>
      <c r="C15" s="17" t="e">
        <f>C4+C8+#REF!+#REF!+#REF!+#REF!+#REF!+C11</f>
        <v>#REF!</v>
      </c>
      <c r="D15" s="17" t="e">
        <f>D4+D8+#REF!+#REF!+#REF!+#REF!+#REF!+D11</f>
        <v>#REF!</v>
      </c>
      <c r="E15" s="17" t="e">
        <f>E4+E8+#REF!+#REF!+#REF!+#REF!+#REF!+E11</f>
        <v>#REF!</v>
      </c>
      <c r="F15" s="17" t="e">
        <f>F4+F8+#REF!+#REF!+#REF!+#REF!+#REF!+F11</f>
        <v>#REF!</v>
      </c>
      <c r="G15" s="26"/>
      <c r="H15" s="26"/>
      <c r="I15" s="26"/>
      <c r="J15" s="26"/>
      <c r="K15" s="26" t="e">
        <f>K4+K8+#REF!+#REF!+#REF!+#REF!+#REF!+K11</f>
        <v>#REF!</v>
      </c>
      <c r="L15" s="29"/>
      <c r="M15" s="17"/>
      <c r="N15" s="17"/>
      <c r="O15" s="18"/>
      <c r="P15" s="45"/>
      <c r="Q15" s="29"/>
      <c r="R15" s="17"/>
      <c r="S15" s="17"/>
      <c r="T15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selection activeCell="J33" sqref="J33"/>
    </sheetView>
  </sheetViews>
  <sheetFormatPr defaultRowHeight="15" x14ac:dyDescent="0.25"/>
  <cols>
    <col min="1" max="1" width="21.42578125" customWidth="1"/>
    <col min="2" max="6" width="13.28515625" customWidth="1"/>
    <col min="7" max="10" width="9.140625" customWidth="1"/>
    <col min="11" max="11" width="13.28515625" customWidth="1"/>
    <col min="16" max="16" width="13.28515625" customWidth="1"/>
  </cols>
  <sheetData>
    <row r="1" spans="1:22" x14ac:dyDescent="0.25">
      <c r="A1" s="36">
        <f ca="1">TODAY()</f>
        <v>44820</v>
      </c>
    </row>
    <row r="2" spans="1:22" s="1" customFormat="1" ht="15.75" thickBot="1" x14ac:dyDescent="0.3">
      <c r="B2" s="4" t="s">
        <v>5</v>
      </c>
      <c r="C2" s="4" t="s">
        <v>6</v>
      </c>
      <c r="D2" s="4" t="s">
        <v>7</v>
      </c>
      <c r="E2" s="4" t="s">
        <v>8</v>
      </c>
      <c r="F2" s="5"/>
      <c r="G2" s="5"/>
      <c r="H2" s="5"/>
      <c r="I2" s="5"/>
      <c r="J2" s="5"/>
      <c r="K2" s="5"/>
      <c r="P2" s="5"/>
    </row>
    <row r="3" spans="1:22" s="2" customFormat="1" ht="48" customHeight="1" thickBot="1" x14ac:dyDescent="0.3">
      <c r="A3" s="30" t="s">
        <v>0</v>
      </c>
      <c r="B3" s="108" t="s">
        <v>25</v>
      </c>
      <c r="C3" s="108" t="s">
        <v>16</v>
      </c>
      <c r="D3" s="108" t="s">
        <v>17</v>
      </c>
      <c r="E3" s="108" t="s">
        <v>18</v>
      </c>
      <c r="F3" s="91" t="s">
        <v>9</v>
      </c>
      <c r="G3" s="92" t="s">
        <v>12</v>
      </c>
      <c r="H3" s="93" t="s">
        <v>13</v>
      </c>
      <c r="I3" s="93" t="s">
        <v>14</v>
      </c>
      <c r="J3" s="94" t="s">
        <v>15</v>
      </c>
      <c r="K3" s="90" t="s">
        <v>10</v>
      </c>
      <c r="L3" s="88" t="s">
        <v>12</v>
      </c>
      <c r="M3" s="80" t="s">
        <v>13</v>
      </c>
      <c r="N3" s="80" t="s">
        <v>14</v>
      </c>
      <c r="O3" s="81" t="s">
        <v>15</v>
      </c>
      <c r="P3" s="57" t="s">
        <v>11</v>
      </c>
      <c r="Q3" s="58" t="s">
        <v>12</v>
      </c>
      <c r="R3" s="58" t="s">
        <v>13</v>
      </c>
      <c r="S3" s="58" t="s">
        <v>14</v>
      </c>
      <c r="T3" s="59" t="s">
        <v>15</v>
      </c>
    </row>
    <row r="4" spans="1:22" ht="15.75" hidden="1" thickBot="1" x14ac:dyDescent="0.3">
      <c r="A4" s="60" t="s">
        <v>3</v>
      </c>
      <c r="B4" s="7">
        <v>0</v>
      </c>
      <c r="C4" s="7">
        <v>0</v>
      </c>
      <c r="D4" s="7">
        <v>0</v>
      </c>
      <c r="E4" s="7">
        <v>0</v>
      </c>
      <c r="F4" s="73">
        <v>0</v>
      </c>
      <c r="G4" s="8"/>
      <c r="H4" s="8"/>
      <c r="I4" s="8"/>
      <c r="J4" s="10"/>
      <c r="K4" s="89">
        <v>0</v>
      </c>
      <c r="L4" s="8"/>
      <c r="M4" s="8"/>
      <c r="N4" s="8"/>
      <c r="O4" s="10"/>
      <c r="P4" s="69">
        <f>(B4+C4+D4+E4)-(F4+K4)</f>
        <v>0</v>
      </c>
      <c r="Q4" s="8"/>
      <c r="R4" s="8"/>
      <c r="S4" s="8"/>
      <c r="T4" s="10"/>
      <c r="V4" s="6"/>
    </row>
    <row r="5" spans="1:22" s="1" customFormat="1" ht="15.75" thickBot="1" x14ac:dyDescent="0.3">
      <c r="A5" s="31" t="s">
        <v>20</v>
      </c>
      <c r="B5" s="32"/>
      <c r="C5" s="32"/>
      <c r="D5" s="32"/>
      <c r="E5" s="32"/>
      <c r="F5" s="74"/>
      <c r="G5" s="33"/>
      <c r="H5" s="34"/>
      <c r="I5" s="34"/>
      <c r="J5" s="35"/>
      <c r="K5" s="85"/>
      <c r="L5" s="33"/>
      <c r="M5" s="34"/>
      <c r="N5" s="34"/>
      <c r="O5" s="35"/>
      <c r="P5" s="70"/>
      <c r="Q5" s="34"/>
      <c r="R5" s="34"/>
      <c r="S5" s="34"/>
      <c r="T5" s="35"/>
      <c r="V5" s="6"/>
    </row>
    <row r="6" spans="1:22" ht="15.75" hidden="1" thickBot="1" x14ac:dyDescent="0.3">
      <c r="A6" s="75" t="s">
        <v>1</v>
      </c>
      <c r="B6" s="37">
        <f>B7+B8</f>
        <v>25</v>
      </c>
      <c r="C6" s="37">
        <f t="shared" ref="C6:F6" si="0">C7+C8</f>
        <v>25</v>
      </c>
      <c r="D6" s="37">
        <f t="shared" si="0"/>
        <v>15</v>
      </c>
      <c r="E6" s="37">
        <f t="shared" si="0"/>
        <v>25</v>
      </c>
      <c r="F6" s="76">
        <f t="shared" si="0"/>
        <v>106</v>
      </c>
      <c r="G6" s="11">
        <f>G7+G8</f>
        <v>13</v>
      </c>
      <c r="H6" s="52">
        <f t="shared" ref="H6:K6" si="1">H7+H8</f>
        <v>12</v>
      </c>
      <c r="I6" s="52">
        <f t="shared" si="1"/>
        <v>10</v>
      </c>
      <c r="J6" s="62">
        <f t="shared" si="1"/>
        <v>11</v>
      </c>
      <c r="K6" s="86">
        <f t="shared" si="1"/>
        <v>2</v>
      </c>
      <c r="L6" s="11">
        <f>L7+L8</f>
        <v>0</v>
      </c>
      <c r="M6" s="52">
        <f t="shared" ref="M6:O6" si="2">M7+M8</f>
        <v>0</v>
      </c>
      <c r="N6" s="52">
        <f t="shared" si="2"/>
        <v>1</v>
      </c>
      <c r="O6" s="62">
        <f t="shared" si="2"/>
        <v>1</v>
      </c>
      <c r="P6" s="95">
        <f t="shared" ref="P6:P11" si="3">(B6+C6+D6+E6)-(F6+K6)</f>
        <v>-18</v>
      </c>
      <c r="Q6" s="96">
        <f>Q7+Q8</f>
        <v>12</v>
      </c>
      <c r="R6" s="96">
        <f t="shared" ref="R6:T6" si="4">R7+R8</f>
        <v>13</v>
      </c>
      <c r="S6" s="96">
        <f t="shared" si="4"/>
        <v>4</v>
      </c>
      <c r="T6" s="97">
        <f t="shared" si="4"/>
        <v>13</v>
      </c>
      <c r="V6" s="6"/>
    </row>
    <row r="7" spans="1:22" s="23" customFormat="1" x14ac:dyDescent="0.25">
      <c r="A7" s="63" t="s">
        <v>2</v>
      </c>
      <c r="B7" s="49">
        <v>25</v>
      </c>
      <c r="C7" s="49">
        <v>25</v>
      </c>
      <c r="D7" s="49">
        <v>15</v>
      </c>
      <c r="E7" s="49">
        <v>25</v>
      </c>
      <c r="F7" s="77">
        <f>G7+H7+I7+J7</f>
        <v>46</v>
      </c>
      <c r="G7" s="20">
        <v>13</v>
      </c>
      <c r="H7" s="21">
        <v>12</v>
      </c>
      <c r="I7" s="21">
        <v>10</v>
      </c>
      <c r="J7" s="22">
        <v>11</v>
      </c>
      <c r="K7" s="19">
        <f>L7+M7+N7+O7</f>
        <v>2</v>
      </c>
      <c r="L7" s="20"/>
      <c r="M7" s="21"/>
      <c r="N7" s="21">
        <f>1</f>
        <v>1</v>
      </c>
      <c r="O7" s="22">
        <v>1</v>
      </c>
      <c r="P7" s="98">
        <f t="shared" si="3"/>
        <v>42</v>
      </c>
      <c r="Q7" s="99">
        <f>B7-G7-L7</f>
        <v>12</v>
      </c>
      <c r="R7" s="99">
        <f>C7-H7-M7</f>
        <v>13</v>
      </c>
      <c r="S7" s="99">
        <f>D7-I7-N7</f>
        <v>4</v>
      </c>
      <c r="T7" s="100">
        <f t="shared" ref="R7:T10" si="5">E7-J7-O7</f>
        <v>13</v>
      </c>
    </row>
    <row r="8" spans="1:22" hidden="1" x14ac:dyDescent="0.25">
      <c r="A8" s="60" t="s">
        <v>3</v>
      </c>
      <c r="B8" s="50"/>
      <c r="C8" s="50"/>
      <c r="D8" s="50"/>
      <c r="E8" s="50"/>
      <c r="F8" s="73">
        <f>16+16+17+11</f>
        <v>60</v>
      </c>
      <c r="G8" s="82"/>
      <c r="H8" s="51"/>
      <c r="I8" s="51"/>
      <c r="J8" s="64"/>
      <c r="K8" s="19">
        <f t="shared" ref="K8:K10" si="6">L8+M8+N8+O8</f>
        <v>0</v>
      </c>
      <c r="L8" s="82"/>
      <c r="M8" s="51"/>
      <c r="N8" s="51"/>
      <c r="O8" s="64"/>
      <c r="P8" s="71">
        <f t="shared" si="3"/>
        <v>-60</v>
      </c>
      <c r="Q8" s="21">
        <f t="shared" ref="Q8:Q9" si="7">B8-G8-L8</f>
        <v>0</v>
      </c>
      <c r="R8" s="21">
        <f t="shared" si="5"/>
        <v>0</v>
      </c>
      <c r="S8" s="21">
        <f t="shared" si="5"/>
        <v>0</v>
      </c>
      <c r="T8" s="22">
        <f t="shared" si="5"/>
        <v>0</v>
      </c>
      <c r="V8" s="23"/>
    </row>
    <row r="9" spans="1:22" s="1" customFormat="1" hidden="1" x14ac:dyDescent="0.25">
      <c r="A9" s="61" t="s">
        <v>1</v>
      </c>
      <c r="B9" s="37"/>
      <c r="C9" s="37"/>
      <c r="D9" s="37"/>
      <c r="E9" s="37"/>
      <c r="F9" s="76">
        <f t="shared" ref="F9" si="8">F10+F11</f>
        <v>2</v>
      </c>
      <c r="G9" s="83"/>
      <c r="H9" s="3"/>
      <c r="I9" s="3"/>
      <c r="J9" s="9"/>
      <c r="K9" s="19">
        <f t="shared" si="6"/>
        <v>0</v>
      </c>
      <c r="L9" s="83"/>
      <c r="M9" s="3"/>
      <c r="N9" s="3"/>
      <c r="O9" s="9"/>
      <c r="P9" s="15">
        <f t="shared" si="3"/>
        <v>-2</v>
      </c>
      <c r="Q9" s="21">
        <f t="shared" si="7"/>
        <v>0</v>
      </c>
      <c r="R9" s="21">
        <f t="shared" si="5"/>
        <v>0</v>
      </c>
      <c r="S9" s="21">
        <f t="shared" si="5"/>
        <v>0</v>
      </c>
      <c r="T9" s="22">
        <f t="shared" si="5"/>
        <v>0</v>
      </c>
    </row>
    <row r="10" spans="1:22" s="23" customFormat="1" ht="15.75" thickBot="1" x14ac:dyDescent="0.3">
      <c r="A10" s="65" t="s">
        <v>3</v>
      </c>
      <c r="B10" s="78">
        <v>0</v>
      </c>
      <c r="C10" s="78">
        <v>0</v>
      </c>
      <c r="D10" s="78">
        <v>10</v>
      </c>
      <c r="E10" s="78">
        <v>0</v>
      </c>
      <c r="F10" s="79">
        <f>G10+H10+I10+J10</f>
        <v>2</v>
      </c>
      <c r="G10" s="84"/>
      <c r="H10" s="66"/>
      <c r="I10" s="66">
        <v>2</v>
      </c>
      <c r="J10" s="67"/>
      <c r="K10" s="87">
        <f t="shared" si="6"/>
        <v>1</v>
      </c>
      <c r="L10" s="84"/>
      <c r="M10" s="66">
        <v>1</v>
      </c>
      <c r="N10" s="66"/>
      <c r="O10" s="67"/>
      <c r="P10" s="65">
        <f t="shared" si="3"/>
        <v>7</v>
      </c>
      <c r="Q10" s="66">
        <f>B10-G10-L10</f>
        <v>0</v>
      </c>
      <c r="R10" s="66">
        <f t="shared" si="5"/>
        <v>-1</v>
      </c>
      <c r="S10" s="66">
        <f t="shared" si="5"/>
        <v>8</v>
      </c>
      <c r="T10" s="67">
        <f t="shared" si="5"/>
        <v>0</v>
      </c>
    </row>
    <row r="11" spans="1:22" hidden="1" x14ac:dyDescent="0.25">
      <c r="A11" s="72" t="s">
        <v>3</v>
      </c>
      <c r="B11" s="72">
        <v>10</v>
      </c>
      <c r="C11" s="72">
        <v>11</v>
      </c>
      <c r="D11" s="72">
        <v>15</v>
      </c>
      <c r="E11" s="72">
        <v>15</v>
      </c>
      <c r="F11" s="72"/>
      <c r="G11" s="53"/>
      <c r="H11" s="53"/>
      <c r="I11" s="53"/>
      <c r="J11" s="53"/>
      <c r="K11" s="53"/>
      <c r="L11" s="54"/>
      <c r="M11" s="55"/>
      <c r="N11" s="55"/>
      <c r="O11" s="56"/>
      <c r="P11" s="68">
        <f t="shared" si="3"/>
        <v>51</v>
      </c>
      <c r="Q11" s="54"/>
      <c r="R11" s="55"/>
      <c r="S11" s="55"/>
      <c r="T11" s="56"/>
      <c r="V11" s="6"/>
    </row>
    <row r="12" spans="1:22" s="42" customFormat="1" ht="32.25" hidden="1" customHeight="1" thickBot="1" x14ac:dyDescent="0.3">
      <c r="A12" s="38" t="s">
        <v>11</v>
      </c>
      <c r="B12" s="39" t="e">
        <f>#REF!+Q6+#REF!+#REF!+#REF!+#REF!+#REF!+Q9</f>
        <v>#REF!</v>
      </c>
      <c r="C12" s="39" t="e">
        <f>#REF!+R6+#REF!+#REF!+#REF!+#REF!+#REF!+R9</f>
        <v>#REF!</v>
      </c>
      <c r="D12" s="39" t="e">
        <f>#REF!+S6+#REF!+#REF!+#REF!+#REF!+#REF!+S9</f>
        <v>#REF!</v>
      </c>
      <c r="E12" s="39" t="e">
        <f>#REF!+T6+#REF!+#REF!+#REF!+#REF!+#REF!+T9</f>
        <v>#REF!</v>
      </c>
      <c r="F12" s="39"/>
      <c r="G12" s="40"/>
      <c r="H12" s="40"/>
      <c r="I12" s="40"/>
      <c r="J12" s="40"/>
      <c r="K12" s="40"/>
      <c r="L12" s="46"/>
      <c r="M12" s="47"/>
      <c r="N12" s="47"/>
      <c r="O12" s="48"/>
      <c r="P12" s="41"/>
      <c r="Q12" s="46"/>
      <c r="R12" s="47"/>
      <c r="S12" s="47"/>
      <c r="T12" s="48"/>
    </row>
    <row r="13" spans="1:22" s="1" customFormat="1" hidden="1" x14ac:dyDescent="0.25">
      <c r="A13" s="12" t="s">
        <v>1</v>
      </c>
      <c r="B13" s="13" t="e">
        <f t="shared" ref="B13:F13" si="9">B14+B15</f>
        <v>#REF!</v>
      </c>
      <c r="C13" s="13" t="e">
        <f t="shared" si="9"/>
        <v>#REF!</v>
      </c>
      <c r="D13" s="13" t="e">
        <f t="shared" si="9"/>
        <v>#REF!</v>
      </c>
      <c r="E13" s="13" t="e">
        <f t="shared" si="9"/>
        <v>#REF!</v>
      </c>
      <c r="F13" s="13" t="e">
        <f t="shared" si="9"/>
        <v>#REF!</v>
      </c>
      <c r="G13" s="24"/>
      <c r="H13" s="24"/>
      <c r="I13" s="24"/>
      <c r="J13" s="24"/>
      <c r="K13" s="24" t="e">
        <f t="shared" ref="K13" si="10">K14+K15</f>
        <v>#REF!</v>
      </c>
      <c r="L13" s="27"/>
      <c r="M13" s="13"/>
      <c r="N13" s="13"/>
      <c r="O13" s="14"/>
      <c r="P13" s="43"/>
      <c r="Q13" s="27"/>
      <c r="R13" s="13"/>
      <c r="S13" s="13"/>
      <c r="T13" s="14"/>
      <c r="V13" s="6"/>
    </row>
    <row r="14" spans="1:22" s="1" customFormat="1" hidden="1" x14ac:dyDescent="0.25">
      <c r="A14" s="15" t="s">
        <v>2</v>
      </c>
      <c r="B14" s="3" t="e">
        <f>#REF!+B7+#REF!+#REF!+#REF!+#REF!+#REF!+B10</f>
        <v>#REF!</v>
      </c>
      <c r="C14" s="3" t="e">
        <f>#REF!+C7+#REF!+#REF!+#REF!+#REF!+#REF!+C10</f>
        <v>#REF!</v>
      </c>
      <c r="D14" s="3" t="e">
        <f>#REF!+D7+#REF!+#REF!+#REF!+#REF!+#REF!+D10</f>
        <v>#REF!</v>
      </c>
      <c r="E14" s="3" t="e">
        <f>#REF!+E7+#REF!+#REF!+#REF!+#REF!+#REF!+E10</f>
        <v>#REF!</v>
      </c>
      <c r="F14" s="3" t="e">
        <f>#REF!+F7+#REF!+#REF!+#REF!+#REF!+#REF!+F10</f>
        <v>#REF!</v>
      </c>
      <c r="G14" s="25"/>
      <c r="H14" s="25"/>
      <c r="I14" s="25"/>
      <c r="J14" s="25"/>
      <c r="K14" s="25" t="e">
        <f>#REF!+K7+#REF!+#REF!+#REF!+#REF!+#REF!+K10</f>
        <v>#REF!</v>
      </c>
      <c r="L14" s="28"/>
      <c r="M14" s="3"/>
      <c r="N14" s="3"/>
      <c r="O14" s="9"/>
      <c r="P14" s="44"/>
      <c r="Q14" s="28"/>
      <c r="R14" s="3"/>
      <c r="S14" s="3"/>
      <c r="T14" s="9"/>
      <c r="V14" s="6"/>
    </row>
    <row r="15" spans="1:22" s="1" customFormat="1" ht="15.75" hidden="1" thickBot="1" x14ac:dyDescent="0.3">
      <c r="A15" s="16" t="s">
        <v>3</v>
      </c>
      <c r="B15" s="17" t="e">
        <f>B4+B8+#REF!+#REF!+#REF!+#REF!+#REF!+B11</f>
        <v>#REF!</v>
      </c>
      <c r="C15" s="17" t="e">
        <f>C4+C8+#REF!+#REF!+#REF!+#REF!+#REF!+C11</f>
        <v>#REF!</v>
      </c>
      <c r="D15" s="17" t="e">
        <f>D4+D8+#REF!+#REF!+#REF!+#REF!+#REF!+D11</f>
        <v>#REF!</v>
      </c>
      <c r="E15" s="17" t="e">
        <f>E4+E8+#REF!+#REF!+#REF!+#REF!+#REF!+E11</f>
        <v>#REF!</v>
      </c>
      <c r="F15" s="17" t="e">
        <f>F4+F8+#REF!+#REF!+#REF!+#REF!+#REF!+F11</f>
        <v>#REF!</v>
      </c>
      <c r="G15" s="26"/>
      <c r="H15" s="26"/>
      <c r="I15" s="26"/>
      <c r="J15" s="26"/>
      <c r="K15" s="26" t="e">
        <f>K4+K8+#REF!+#REF!+#REF!+#REF!+#REF!+K11</f>
        <v>#REF!</v>
      </c>
      <c r="L15" s="29"/>
      <c r="M15" s="17"/>
      <c r="N15" s="17"/>
      <c r="O15" s="18"/>
      <c r="P15" s="45"/>
      <c r="Q15" s="29"/>
      <c r="R15" s="17"/>
      <c r="S15" s="17"/>
      <c r="T15" s="1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>
      <selection activeCell="I24" sqref="I24"/>
    </sheetView>
  </sheetViews>
  <sheetFormatPr defaultRowHeight="15" x14ac:dyDescent="0.25"/>
  <cols>
    <col min="1" max="1" width="21.42578125" style="103" customWidth="1"/>
    <col min="2" max="6" width="13.28515625" style="103" customWidth="1"/>
    <col min="7" max="10" width="9.140625" style="103" customWidth="1"/>
    <col min="11" max="11" width="13.28515625" style="103" customWidth="1"/>
    <col min="12" max="15" width="9.140625" style="103"/>
    <col min="16" max="16" width="13.28515625" style="103" customWidth="1"/>
    <col min="17" max="16384" width="9.140625" style="103"/>
  </cols>
  <sheetData>
    <row r="1" spans="1:22" x14ac:dyDescent="0.25">
      <c r="A1" s="102">
        <f ca="1">TODAY()</f>
        <v>44820</v>
      </c>
    </row>
    <row r="2" spans="1:22" s="104" customFormat="1" ht="15.75" thickBot="1" x14ac:dyDescent="0.3">
      <c r="B2" s="105" t="s">
        <v>5</v>
      </c>
      <c r="C2" s="105" t="s">
        <v>6</v>
      </c>
      <c r="D2" s="105" t="s">
        <v>7</v>
      </c>
      <c r="E2" s="105" t="s">
        <v>8</v>
      </c>
      <c r="F2" s="106"/>
      <c r="G2" s="106"/>
      <c r="H2" s="106"/>
      <c r="I2" s="106"/>
      <c r="J2" s="106"/>
      <c r="K2" s="106"/>
      <c r="P2" s="106"/>
    </row>
    <row r="3" spans="1:22" s="117" customFormat="1" ht="48" customHeight="1" thickBot="1" x14ac:dyDescent="0.3">
      <c r="A3" s="107" t="s">
        <v>0</v>
      </c>
      <c r="B3" s="108" t="s">
        <v>25</v>
      </c>
      <c r="C3" s="108" t="s">
        <v>16</v>
      </c>
      <c r="D3" s="108" t="s">
        <v>17</v>
      </c>
      <c r="E3" s="108" t="s">
        <v>18</v>
      </c>
      <c r="F3" s="109" t="s">
        <v>9</v>
      </c>
      <c r="G3" s="110" t="s">
        <v>12</v>
      </c>
      <c r="H3" s="111" t="s">
        <v>13</v>
      </c>
      <c r="I3" s="111" t="s">
        <v>14</v>
      </c>
      <c r="J3" s="109" t="s">
        <v>15</v>
      </c>
      <c r="K3" s="112" t="s">
        <v>10</v>
      </c>
      <c r="L3" s="113" t="s">
        <v>12</v>
      </c>
      <c r="M3" s="114" t="s">
        <v>13</v>
      </c>
      <c r="N3" s="114" t="s">
        <v>14</v>
      </c>
      <c r="O3" s="115" t="s">
        <v>15</v>
      </c>
      <c r="P3" s="107" t="s">
        <v>11</v>
      </c>
      <c r="Q3" s="108" t="s">
        <v>12</v>
      </c>
      <c r="R3" s="108" t="s">
        <v>13</v>
      </c>
      <c r="S3" s="108" t="s">
        <v>14</v>
      </c>
      <c r="T3" s="116" t="s">
        <v>15</v>
      </c>
    </row>
    <row r="4" spans="1:22" x14ac:dyDescent="0.25">
      <c r="A4" s="118" t="s">
        <v>3</v>
      </c>
      <c r="B4" s="118">
        <v>0</v>
      </c>
      <c r="C4" s="118">
        <v>0</v>
      </c>
      <c r="D4" s="118">
        <v>0</v>
      </c>
      <c r="E4" s="118">
        <v>0</v>
      </c>
      <c r="F4" s="118">
        <v>0</v>
      </c>
      <c r="G4" s="119"/>
      <c r="H4" s="119"/>
      <c r="I4" s="119"/>
      <c r="J4" s="119"/>
      <c r="K4" s="118">
        <v>0</v>
      </c>
      <c r="L4" s="119"/>
      <c r="M4" s="119"/>
      <c r="N4" s="119"/>
      <c r="O4" s="119"/>
      <c r="P4" s="120">
        <f>(B4+C4+D4+E4)-(F4+K4)</f>
        <v>0</v>
      </c>
      <c r="Q4" s="119"/>
      <c r="R4" s="119"/>
      <c r="S4" s="119"/>
      <c r="T4" s="119"/>
      <c r="V4" s="121"/>
    </row>
    <row r="5" spans="1:22" s="104" customFormat="1" x14ac:dyDescent="0.25">
      <c r="A5" s="122" t="s">
        <v>27</v>
      </c>
      <c r="B5" s="123"/>
      <c r="C5" s="123"/>
      <c r="D5" s="123"/>
      <c r="E5" s="123"/>
      <c r="F5" s="123"/>
      <c r="G5" s="124"/>
      <c r="H5" s="124"/>
      <c r="I5" s="124"/>
      <c r="J5" s="124"/>
      <c r="K5" s="123"/>
      <c r="L5" s="124"/>
      <c r="M5" s="124"/>
      <c r="N5" s="124"/>
      <c r="O5" s="124"/>
      <c r="P5" s="125"/>
      <c r="Q5" s="124"/>
      <c r="R5" s="124"/>
      <c r="S5" s="124"/>
      <c r="T5" s="124"/>
      <c r="V5" s="121"/>
    </row>
    <row r="6" spans="1:22" x14ac:dyDescent="0.25">
      <c r="A6" s="126" t="s">
        <v>1</v>
      </c>
      <c r="B6" s="127">
        <f>B7+B8</f>
        <v>25</v>
      </c>
      <c r="C6" s="127">
        <f>C7+C8</f>
        <v>25</v>
      </c>
      <c r="D6" s="127">
        <f t="shared" ref="D6:F6" si="0">D7+D8</f>
        <v>25</v>
      </c>
      <c r="E6" s="127">
        <f t="shared" si="0"/>
        <v>25</v>
      </c>
      <c r="F6" s="127">
        <f t="shared" si="0"/>
        <v>61</v>
      </c>
      <c r="G6" s="128">
        <f>G7+G8</f>
        <v>10</v>
      </c>
      <c r="H6" s="128">
        <f t="shared" ref="H6:K6" si="1">H7+H8</f>
        <v>15</v>
      </c>
      <c r="I6" s="128">
        <f t="shared" si="1"/>
        <v>22</v>
      </c>
      <c r="J6" s="128">
        <f t="shared" si="1"/>
        <v>14</v>
      </c>
      <c r="K6" s="127">
        <f t="shared" si="1"/>
        <v>4</v>
      </c>
      <c r="L6" s="128">
        <f>L7+L8</f>
        <v>1</v>
      </c>
      <c r="M6" s="128">
        <f t="shared" ref="M6:O6" si="2">M7+M8</f>
        <v>0</v>
      </c>
      <c r="N6" s="128">
        <f t="shared" si="2"/>
        <v>2</v>
      </c>
      <c r="O6" s="128">
        <f t="shared" si="2"/>
        <v>1</v>
      </c>
      <c r="P6" s="129">
        <f t="shared" ref="P6:P8" si="3">(B6+C6+D6+E6)-(F6+K6)</f>
        <v>35</v>
      </c>
      <c r="Q6" s="128">
        <f>Q7+Q8</f>
        <v>14</v>
      </c>
      <c r="R6" s="128">
        <f t="shared" ref="R6:T6" si="4">R7+R8</f>
        <v>10</v>
      </c>
      <c r="S6" s="128">
        <f t="shared" si="4"/>
        <v>1</v>
      </c>
      <c r="T6" s="128">
        <f t="shared" si="4"/>
        <v>10</v>
      </c>
      <c r="V6" s="121"/>
    </row>
    <row r="7" spans="1:22" s="23" customFormat="1" x14ac:dyDescent="0.25">
      <c r="A7" s="101" t="s">
        <v>2</v>
      </c>
      <c r="B7" s="101">
        <v>25</v>
      </c>
      <c r="C7" s="101">
        <v>25</v>
      </c>
      <c r="D7" s="101">
        <v>25</v>
      </c>
      <c r="E7" s="101">
        <v>25</v>
      </c>
      <c r="F7" s="101">
        <f>G7+H7+I7+J7</f>
        <v>61</v>
      </c>
      <c r="G7" s="21">
        <v>10</v>
      </c>
      <c r="H7" s="21">
        <v>15</v>
      </c>
      <c r="I7" s="21">
        <v>22</v>
      </c>
      <c r="J7" s="21">
        <v>14</v>
      </c>
      <c r="K7" s="101">
        <f>L7+M7+N7+O7</f>
        <v>4</v>
      </c>
      <c r="L7" s="21">
        <v>1</v>
      </c>
      <c r="M7" s="21"/>
      <c r="N7" s="21">
        <f>1+1</f>
        <v>2</v>
      </c>
      <c r="O7" s="21">
        <v>1</v>
      </c>
      <c r="P7" s="101">
        <f>(B7+C7+D7+E7)-(F7+K7)</f>
        <v>35</v>
      </c>
      <c r="Q7" s="21">
        <f>B7-G7-L7</f>
        <v>14</v>
      </c>
      <c r="R7" s="21">
        <f>C7-H7-M7</f>
        <v>10</v>
      </c>
      <c r="S7" s="21">
        <f>D7-I7-N7</f>
        <v>1</v>
      </c>
      <c r="T7" s="21">
        <f t="shared" ref="R7:T8" si="5">E7-J7-O7</f>
        <v>10</v>
      </c>
    </row>
    <row r="8" spans="1:22" x14ac:dyDescent="0.25">
      <c r="A8" s="126" t="s">
        <v>3</v>
      </c>
      <c r="B8" s="126">
        <v>0</v>
      </c>
      <c r="C8" s="126">
        <v>0</v>
      </c>
      <c r="D8" s="126">
        <v>0</v>
      </c>
      <c r="E8" s="126">
        <v>0</v>
      </c>
      <c r="F8" s="130">
        <f>G8+H8+I8+J8</f>
        <v>0</v>
      </c>
      <c r="G8" s="131"/>
      <c r="H8" s="131"/>
      <c r="I8" s="131"/>
      <c r="J8" s="131"/>
      <c r="K8" s="130">
        <f>L8+M8+N8+O8</f>
        <v>0</v>
      </c>
      <c r="L8" s="131"/>
      <c r="M8" s="131"/>
      <c r="N8" s="131"/>
      <c r="O8" s="131"/>
      <c r="P8" s="130">
        <f t="shared" si="3"/>
        <v>0</v>
      </c>
      <c r="Q8" s="131">
        <f t="shared" ref="Q8" si="6">B8-G8-L8</f>
        <v>0</v>
      </c>
      <c r="R8" s="131">
        <f t="shared" si="5"/>
        <v>0</v>
      </c>
      <c r="S8" s="131">
        <f t="shared" si="5"/>
        <v>0</v>
      </c>
      <c r="T8" s="131">
        <f>E8-J8-O8</f>
        <v>0</v>
      </c>
      <c r="V8" s="121"/>
    </row>
    <row r="10" spans="1:22" s="104" customFormat="1" ht="30" x14ac:dyDescent="0.25">
      <c r="A10" s="122" t="s">
        <v>28</v>
      </c>
      <c r="B10" s="123"/>
      <c r="C10" s="123"/>
      <c r="D10" s="123"/>
      <c r="E10" s="123"/>
      <c r="F10" s="123"/>
      <c r="G10" s="124"/>
      <c r="H10" s="124"/>
      <c r="I10" s="124"/>
      <c r="J10" s="124"/>
      <c r="K10" s="123"/>
      <c r="L10" s="124"/>
      <c r="M10" s="124"/>
      <c r="N10" s="124"/>
      <c r="O10" s="124"/>
      <c r="P10" s="125"/>
      <c r="Q10" s="124"/>
      <c r="R10" s="124"/>
      <c r="S10" s="124"/>
      <c r="T10" s="124"/>
      <c r="V10" s="121"/>
    </row>
    <row r="11" spans="1:22" x14ac:dyDescent="0.25">
      <c r="A11" s="126" t="s">
        <v>1</v>
      </c>
      <c r="B11" s="127">
        <f>B12+B13</f>
        <v>37</v>
      </c>
      <c r="C11" s="127">
        <f>C12+C13</f>
        <v>37</v>
      </c>
      <c r="D11" s="127">
        <f t="shared" ref="D11:F11" si="7">D12+D13</f>
        <v>40</v>
      </c>
      <c r="E11" s="127">
        <f t="shared" si="7"/>
        <v>40</v>
      </c>
      <c r="F11" s="127">
        <f t="shared" si="7"/>
        <v>61</v>
      </c>
      <c r="G11" s="128">
        <f>G12+G13</f>
        <v>10</v>
      </c>
      <c r="H11" s="128">
        <f t="shared" ref="H11:K11" si="8">H12+H13</f>
        <v>10</v>
      </c>
      <c r="I11" s="128">
        <f t="shared" si="8"/>
        <v>20</v>
      </c>
      <c r="J11" s="128">
        <f t="shared" si="8"/>
        <v>21</v>
      </c>
      <c r="K11" s="127">
        <f t="shared" si="8"/>
        <v>4</v>
      </c>
      <c r="L11" s="128">
        <f>L12+L13</f>
        <v>0</v>
      </c>
      <c r="M11" s="128">
        <f t="shared" ref="M11:O11" si="9">M12+M13</f>
        <v>2</v>
      </c>
      <c r="N11" s="128">
        <f t="shared" si="9"/>
        <v>2</v>
      </c>
      <c r="O11" s="128">
        <f t="shared" si="9"/>
        <v>0</v>
      </c>
      <c r="P11" s="129">
        <f t="shared" ref="P11" si="10">(B11+C11+D11+E11)-(F11+K11)</f>
        <v>89</v>
      </c>
      <c r="Q11" s="128">
        <f>Q12+Q13</f>
        <v>27</v>
      </c>
      <c r="R11" s="128">
        <f t="shared" ref="R11:T11" si="11">R12+R13</f>
        <v>25</v>
      </c>
      <c r="S11" s="128">
        <f t="shared" si="11"/>
        <v>18</v>
      </c>
      <c r="T11" s="128">
        <f t="shared" si="11"/>
        <v>19</v>
      </c>
      <c r="V11" s="121"/>
    </row>
    <row r="12" spans="1:22" s="23" customFormat="1" x14ac:dyDescent="0.25">
      <c r="A12" s="101" t="s">
        <v>2</v>
      </c>
      <c r="B12" s="101">
        <v>22</v>
      </c>
      <c r="C12" s="101">
        <v>22</v>
      </c>
      <c r="D12" s="101">
        <v>25</v>
      </c>
      <c r="E12" s="101">
        <v>25</v>
      </c>
      <c r="F12" s="101">
        <f>G12+H12+I12+J12</f>
        <v>54</v>
      </c>
      <c r="G12" s="21">
        <v>10</v>
      </c>
      <c r="H12" s="21">
        <v>10</v>
      </c>
      <c r="I12" s="21">
        <v>16</v>
      </c>
      <c r="J12" s="21">
        <v>18</v>
      </c>
      <c r="K12" s="101">
        <f>L12+M12+N12+O12</f>
        <v>3</v>
      </c>
      <c r="L12" s="21"/>
      <c r="M12" s="21">
        <v>1</v>
      </c>
      <c r="N12" s="21">
        <f>1+1</f>
        <v>2</v>
      </c>
      <c r="O12" s="21"/>
      <c r="P12" s="101">
        <f>(B12+C12+D12+E12)-(F12+K12)</f>
        <v>37</v>
      </c>
      <c r="Q12" s="21">
        <f>B12-G12-L12</f>
        <v>12</v>
      </c>
      <c r="R12" s="21">
        <f>C12-H12-M12</f>
        <v>11</v>
      </c>
      <c r="S12" s="21">
        <f>D12-I12-N12</f>
        <v>7</v>
      </c>
      <c r="T12" s="21">
        <f t="shared" ref="T12" si="12">E12-J12-O12</f>
        <v>7</v>
      </c>
    </row>
    <row r="13" spans="1:22" x14ac:dyDescent="0.25">
      <c r="A13" s="126" t="s">
        <v>3</v>
      </c>
      <c r="B13" s="126">
        <v>15</v>
      </c>
      <c r="C13" s="126">
        <v>15</v>
      </c>
      <c r="D13" s="126">
        <v>15</v>
      </c>
      <c r="E13" s="126">
        <v>15</v>
      </c>
      <c r="F13" s="130">
        <f>G13+H13+I13+J13</f>
        <v>7</v>
      </c>
      <c r="G13" s="131"/>
      <c r="H13" s="131"/>
      <c r="I13" s="131">
        <v>4</v>
      </c>
      <c r="J13" s="131">
        <v>3</v>
      </c>
      <c r="K13" s="130">
        <f>L13+M13+N13+O13</f>
        <v>1</v>
      </c>
      <c r="L13" s="131"/>
      <c r="M13" s="131">
        <v>1</v>
      </c>
      <c r="N13" s="131"/>
      <c r="O13" s="131"/>
      <c r="P13" s="130">
        <f t="shared" ref="P13" si="13">(B13+C13+D13+E13)-(F13+K13)</f>
        <v>52</v>
      </c>
      <c r="Q13" s="131">
        <f t="shared" ref="Q13:S13" si="14">B13-G13-L13</f>
        <v>15</v>
      </c>
      <c r="R13" s="131">
        <f t="shared" si="14"/>
        <v>14</v>
      </c>
      <c r="S13" s="131">
        <f t="shared" si="14"/>
        <v>11</v>
      </c>
      <c r="T13" s="131">
        <f>E13-J13-O13</f>
        <v>12</v>
      </c>
      <c r="V13" s="1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НХТ</vt:lpstr>
      <vt:lpstr>ДИЗ</vt:lpstr>
      <vt:lpstr>СКД</vt:lpstr>
      <vt:lpstr>Библиотековед</vt:lpstr>
      <vt:lpstr>Музобр</vt:lpstr>
      <vt:lpstr>Пед.доп.обр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Юрьевна</dc:creator>
  <cp:lastModifiedBy>111</cp:lastModifiedBy>
  <cp:lastPrinted>2022-09-16T06:42:23Z</cp:lastPrinted>
  <dcterms:created xsi:type="dcterms:W3CDTF">2021-09-07T10:33:15Z</dcterms:created>
  <dcterms:modified xsi:type="dcterms:W3CDTF">2022-09-16T06:42:33Z</dcterms:modified>
</cp:coreProperties>
</file>